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<sst xmlns="http://schemas.openxmlformats.org/spreadsheetml/2006/main" count="153" uniqueCount="147">
  <si>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</si>
  <si>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</si>
  <si>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</si>
  <si>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</si>
  <si>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</si>
  <si>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</si>
  <si>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</si>
  <si>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</si>
  <si>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</si>
  <si>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</si>
  <si>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</si>
  <si>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</si>
  <si>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</si>
  <si>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</si>
  <si>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</si>
  <si>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</si>
  <si>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</si>
  <si>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</si>
  <si>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</si>
  <si>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</si>
  <si>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</si>
  <si>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</si>
  <si>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</si>
  <si>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</si>
  <si>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</si>
  <si>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</si>
  <si>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</si>
  <si>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</si>
  <si>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</si>
  <si>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</si>
  <si>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</si>
  <si>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</si>
  <si>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</si>
  <si>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</si>
  <si>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</si>
  <si>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</si>
  <si>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</si>
  <si>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</si>
  <si>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</si>
  <si>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</si>
  <si>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</si>
  <si>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</si>
  <si>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</si>
  <si>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</si>
  <si>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</si>
  <si>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</si>
  <si>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</si>
  <si>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</si>
  <si>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</si>
  <si>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</si>
  <si>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</si>
  <si>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</si>
  <si>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</si>
  <si>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</si>
  <si>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</si>
  <si>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</si>
  <si>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</si>
  <si>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</si>
  <si>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</si>
  <si>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</si>
  <si>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</si>
  <si>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</si>
  <si>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</si>
  <si>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</si>
  <si>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</si>
  <si>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</si>
  <si>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</si>
  <si>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</si>
  <si>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</si>
  <si>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</si>
  <si>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</si>
  <si>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</si>
  <si>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</si>
  <si>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</si>
  <si>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</si>
  <si>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</si>
  <si>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</si>
  <si>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</si>
  <si>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</si>
  <si>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</si>
  <si>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</si>
  <si>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</si>
  <si>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</si>
  <si>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</si>
  <si>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</si>
  <si>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</si>
  <si>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</si>
  <si>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</si>
  <si>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</si>
  <si>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</si>
  <si>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</si>
  <si>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</si>
  <si>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</si>
  <si>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</si>
  <si>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</si>
  <si>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</si>
  <si>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</si>
  <si>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</si>
  <si>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</si>
  <si>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</si>
  <si>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</si>
  <si>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</si>
  <si>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</si>
  <si>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</si>
  <si>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</si>
  <si>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</si>
  <si>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</si>
  <si>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</si>
  <si>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</si>
  <si>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</si>
  <si>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</si>
  <si>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</si>
  <si>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</si>
  <si>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</si>
  <si>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</si>
  <si>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</si>
  <si>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</si>
  <si>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1  06  01030  13  0000  110</t>
  </si>
  <si>
    <t>1  09  04053  13  0000  110</t>
  </si>
  <si>
    <t xml:space="preserve">  1  11  05013  13  0000  120</t>
  </si>
  <si>
    <t xml:space="preserve">  1  11  09045  13  0000  120</t>
  </si>
  <si>
    <t>1  14  06013  13  0000  430</t>
  </si>
  <si>
    <t xml:space="preserve">  2  02  01001  13  0000  151</t>
  </si>
  <si>
    <t xml:space="preserve">  1  13  01995  13  0000  130</t>
  </si>
  <si>
    <t xml:space="preserve">  2  02  02999  13  0000  151</t>
  </si>
  <si>
    <t xml:space="preserve">  2  02  03015  13  0000  151</t>
  </si>
  <si>
    <t xml:space="preserve">  2  02  03024 13  0000  151</t>
  </si>
  <si>
    <t xml:space="preserve">  2  02  04999  13  0000  151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</si>
  <si>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</si>
  <si>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</si>
  <si>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</si>
  <si>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</si>
  <si>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</si>
  <si>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</si>
  <si>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</si>
  <si>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</si>
  <si>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</si>
  <si>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Дотации бюджетам городских поселений на выравнивание  бюджетной обеспеченности (ИЗ РАЙОНА) </t>
  </si>
  <si>
    <t>Уковского муниципального образования</t>
  </si>
  <si>
    <t xml:space="preserve"> </t>
  </si>
  <si>
    <t xml:space="preserve">к проекту решения Думы </t>
  </si>
  <si>
    <t>доходы бюджета муниципального образования Уковского городского поселения на 2016 год</t>
  </si>
  <si>
    <t>Народные инициативы</t>
  </si>
  <si>
    <t>2  02  02999  13  0000  151</t>
  </si>
  <si>
    <t>Субсидия на повышение эффективности бюджетов расходов</t>
  </si>
  <si>
    <t>№  от “ ” ноября 2016 г.</t>
  </si>
  <si>
    <t>Приложение №1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</si>
</sst>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7" fillId="2" borderId="2" xfId="17" applyFont="1" applyFill="1" applyBorder="1" applyAlignment="1" applyProtection="1">
      <alignment horizontal="left" vertical="center" wrapText="1"/>
      <protection/>
    </xf>
    <xf numFmtId="49" fontId="7" fillId="2" borderId="2" xfId="17" applyNumberFormat="1" applyFont="1" applyFill="1" applyBorder="1" applyAlignment="1" applyProtection="1">
      <alignment horizontal="center"/>
      <protection/>
    </xf>
    <xf numFmtId="4" fontId="7" fillId="2" borderId="3" xfId="0" applyNumberFormat="1" applyFont="1" applyFill="1" applyBorder="1" applyAlignment="1" applyProtection="1">
      <alignment horizontal="right"/>
      <protection/>
    </xf>
    <xf numFmtId="4" fontId="7" fillId="2" borderId="2" xfId="0" applyNumberFormat="1" applyFont="1" applyFill="1" applyBorder="1" applyAlignment="1" applyProtection="1">
      <alignment horizontal="right"/>
      <protection/>
    </xf>
    <xf numFmtId="0" fontId="7" fillId="0" borderId="2" xfId="17" applyFont="1" applyFill="1" applyBorder="1" applyAlignment="1" applyProtection="1">
      <alignment horizontal="left" vertical="center" wrapText="1"/>
      <protection/>
    </xf>
    <xf numFmtId="49" fontId="7" fillId="0" borderId="2" xfId="17" applyNumberFormat="1" applyFont="1" applyBorder="1" applyAlignment="1" applyProtection="1">
      <alignment horizontal="center"/>
      <protection/>
    </xf>
    <xf numFmtId="4" fontId="7" fillId="0" borderId="2" xfId="0" applyNumberFormat="1" applyFont="1" applyBorder="1" applyAlignment="1" applyProtection="1">
      <alignment horizontal="right"/>
      <protection locked="0"/>
    </xf>
    <xf numFmtId="0" fontId="8" fillId="0" borderId="2" xfId="17" applyFont="1" applyFill="1" applyBorder="1" applyAlignment="1" applyProtection="1">
      <alignment horizontal="left" vertical="center" wrapText="1"/>
      <protection/>
    </xf>
    <xf numFmtId="49" fontId="8" fillId="0" borderId="2" xfId="17" applyNumberFormat="1" applyFont="1" applyBorder="1" applyAlignment="1" applyProtection="1">
      <alignment horizontal="center"/>
      <protection/>
    </xf>
    <xf numFmtId="4" fontId="9" fillId="0" borderId="2" xfId="0" applyNumberFormat="1" applyFont="1" applyBorder="1" applyAlignment="1" applyProtection="1">
      <alignment horizontal="right"/>
      <protection locked="0"/>
    </xf>
    <xf numFmtId="4" fontId="8" fillId="0" borderId="2" xfId="0" applyNumberFormat="1" applyFont="1" applyBorder="1" applyAlignment="1" applyProtection="1">
      <alignment horizontal="right"/>
      <protection locked="0"/>
    </xf>
    <xf numFmtId="0" fontId="7" fillId="0" borderId="2" xfId="17" applyFont="1" applyFill="1" applyBorder="1" applyAlignment="1" applyProtection="1">
      <alignment horizontal="left" vertical="justify" wrapText="1"/>
      <protection/>
    </xf>
    <xf numFmtId="0" fontId="8" fillId="0" borderId="2" xfId="17" applyFont="1" applyFill="1" applyBorder="1" applyAlignment="1" applyProtection="1">
      <alignment horizontal="left" vertical="justify" wrapText="1"/>
      <protection/>
    </xf>
    <xf numFmtId="0" fontId="9" fillId="0" borderId="2" xfId="17" applyFont="1" applyFill="1" applyBorder="1" applyAlignment="1" applyProtection="1">
      <alignment horizontal="left" vertical="center" wrapText="1"/>
      <protection/>
    </xf>
    <xf numFmtId="49" fontId="9" fillId="0" borderId="2" xfId="17" applyNumberFormat="1" applyFont="1" applyBorder="1" applyAlignment="1" applyProtection="1">
      <alignment horizontal="center"/>
      <protection/>
    </xf>
    <xf numFmtId="4" fontId="7" fillId="0" borderId="2" xfId="0" applyNumberFormat="1" applyFont="1" applyBorder="1" applyAlignment="1" applyProtection="1">
      <alignment horizontal="right"/>
      <protection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horizontal="center"/>
    </xf>
    <xf numFmtId="0" fontId="10" fillId="0" borderId="2" xfId="17" applyFont="1" applyFill="1" applyBorder="1" applyAlignment="1" applyProtection="1">
      <alignment horizontal="left" vertical="center" wrapText="1"/>
      <protection/>
    </xf>
    <xf numFmtId="49" fontId="10" fillId="0" borderId="2" xfId="17" applyNumberFormat="1" applyFont="1" applyBorder="1" applyAlignment="1" applyProtection="1">
      <alignment horizontal="center"/>
      <protection/>
    </xf>
    <xf numFmtId="4" fontId="10" fillId="0" borderId="2" xfId="0" applyNumberFormat="1" applyFont="1" applyBorder="1" applyAlignment="1" applyProtection="1">
      <alignment horizontal="right"/>
      <protection locked="0"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9" fillId="0" borderId="2" xfId="0" applyNumberFormat="1" applyFont="1" applyFill="1" applyBorder="1" applyAlignment="1" applyProtection="1">
      <alignment horizontal="right"/>
      <protection locked="0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7" fillId="0" borderId="2" xfId="0" applyNumberFormat="1" applyFont="1" applyFill="1" applyBorder="1" applyAlignment="1" applyProtection="1">
      <alignment horizontal="right"/>
      <protection/>
    </xf>
    <xf numFmtId="0" fontId="7" fillId="2" borderId="2" xfId="17" applyFont="1" applyFill="1" applyBorder="1" applyAlignment="1" applyProtection="1">
      <alignment horizontal="left" wrapText="1"/>
      <protection/>
    </xf>
    <xf numFmtId="0" fontId="7" fillId="2" borderId="2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dox-200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view="pageBreakPreview" zoomScale="60" zoomScaleNormal="75" workbookViewId="0" topLeftCell="A1">
      <selection activeCell="B10" sqref="B10"/>
    </sheetView>
  </sheetViews>
  <sheetFormatPr defaultColWidth="41.57421875" defaultRowHeight="12.75"/>
  <cols>
    <col min="1" max="1" width="86.28125" style="1" customWidth="1"/>
    <col min="2" max="2" width="38.8515625" style="1" customWidth="1"/>
    <col min="3" max="3" width="26.8515625" style="1" customWidth="1"/>
    <col min="4" max="16384" width="41.57421875" style="1" customWidth="1"/>
  </cols>
  <sheetData>
    <row r="1" spans="1:3" ht="18">
      <c r="A1" s="7"/>
      <c r="B1" s="42" t="s">
        <v>146</v>
      </c>
      <c r="C1" s="42"/>
    </row>
    <row r="2" spans="1:3" ht="18">
      <c r="A2" s="43"/>
      <c r="B2" s="44" t="s">
        <v>140</v>
      </c>
      <c r="C2" s="44"/>
    </row>
    <row r="3" spans="1:3" ht="18">
      <c r="A3" s="45" t="s">
        <v>138</v>
      </c>
      <c r="B3" s="45"/>
      <c r="C3" s="45"/>
    </row>
    <row r="4" spans="1:3" ht="18">
      <c r="A4" s="46" t="s">
        <v>145</v>
      </c>
      <c r="B4" s="46"/>
      <c r="C4" s="46"/>
    </row>
    <row r="5" spans="1:3" ht="18">
      <c r="A5" s="8" t="s">
        <v>139</v>
      </c>
      <c r="B5" s="9"/>
      <c r="C5" s="9"/>
    </row>
    <row r="6" spans="1:3" ht="19.5">
      <c r="A6" s="47" t="s">
        <v>0</v>
      </c>
      <c r="B6" s="47"/>
      <c r="C6" s="47"/>
    </row>
    <row r="7" spans="1:3" ht="19.5">
      <c r="A7" s="47" t="s">
        <v>141</v>
      </c>
      <c r="B7" s="47"/>
      <c r="C7" s="47"/>
    </row>
    <row r="8" spans="1:3" ht="18">
      <c r="A8" s="9"/>
      <c r="B8" s="9"/>
      <c r="C8" s="9"/>
    </row>
    <row r="9" spans="1:3" ht="18">
      <c r="A9" s="10" t="s">
        <v>1</v>
      </c>
      <c r="B9" s="10" t="s">
        <v>2</v>
      </c>
      <c r="C9" s="10" t="s">
        <v>3</v>
      </c>
    </row>
    <row r="10" spans="1:3" s="2" customFormat="1" ht="18">
      <c r="A10" s="11" t="s">
        <v>4</v>
      </c>
      <c r="B10" s="12" t="s">
        <v>5</v>
      </c>
      <c r="C10" s="13">
        <f>C11+C26+C37+C41+C48+C52+C34+C22+C16</f>
        <v>3151477.93</v>
      </c>
    </row>
    <row r="11" spans="1:3" s="2" customFormat="1" ht="18">
      <c r="A11" s="11" t="s">
        <v>6</v>
      </c>
      <c r="B11" s="12" t="s">
        <v>7</v>
      </c>
      <c r="C11" s="14">
        <f>SUM(C12)</f>
        <v>1291519.25</v>
      </c>
    </row>
    <row r="12" spans="1:3" s="3" customFormat="1" ht="18">
      <c r="A12" s="15" t="s">
        <v>8</v>
      </c>
      <c r="B12" s="16" t="s">
        <v>9</v>
      </c>
      <c r="C12" s="17">
        <f>SUM(C13:C15)</f>
        <v>1291519.25</v>
      </c>
    </row>
    <row r="13" spans="1:3" ht="103.5" customHeight="1">
      <c r="A13" s="18" t="s">
        <v>10</v>
      </c>
      <c r="B13" s="19" t="s">
        <v>11</v>
      </c>
      <c r="C13" s="20">
        <v>1291519.25</v>
      </c>
    </row>
    <row r="14" spans="1:3" s="4" customFormat="1" ht="140.25" customHeight="1">
      <c r="A14" s="18" t="s">
        <v>12</v>
      </c>
      <c r="B14" s="19" t="s">
        <v>13</v>
      </c>
      <c r="C14" s="21">
        <v>0</v>
      </c>
    </row>
    <row r="15" spans="1:3" s="4" customFormat="1" ht="63" customHeight="1">
      <c r="A15" s="18" t="s">
        <v>14</v>
      </c>
      <c r="B15" s="19" t="s">
        <v>15</v>
      </c>
      <c r="C15" s="21">
        <v>0</v>
      </c>
    </row>
    <row r="16" spans="1:3" s="4" customFormat="1" ht="50.25" customHeight="1">
      <c r="A16" s="22" t="s">
        <v>98</v>
      </c>
      <c r="B16" s="16" t="s">
        <v>92</v>
      </c>
      <c r="C16" s="17">
        <f>C17</f>
        <v>1347834.62</v>
      </c>
    </row>
    <row r="17" spans="1:3" s="4" customFormat="1" ht="47.25" customHeight="1">
      <c r="A17" s="15" t="s">
        <v>99</v>
      </c>
      <c r="B17" s="16" t="s">
        <v>93</v>
      </c>
      <c r="C17" s="17">
        <f>C18+C19+C20+C21</f>
        <v>1347834.62</v>
      </c>
    </row>
    <row r="18" spans="1:3" s="4" customFormat="1" ht="63" customHeight="1">
      <c r="A18" s="23" t="s">
        <v>100</v>
      </c>
      <c r="B18" s="19" t="s">
        <v>94</v>
      </c>
      <c r="C18" s="21">
        <v>401480.63</v>
      </c>
    </row>
    <row r="19" spans="1:3" s="4" customFormat="1" ht="66" customHeight="1">
      <c r="A19" s="23" t="s">
        <v>101</v>
      </c>
      <c r="B19" s="19" t="s">
        <v>95</v>
      </c>
      <c r="C19" s="21">
        <v>6870</v>
      </c>
    </row>
    <row r="20" spans="1:3" s="4" customFormat="1" ht="79.5" customHeight="1">
      <c r="A20" s="23" t="s">
        <v>102</v>
      </c>
      <c r="B20" s="19" t="s">
        <v>96</v>
      </c>
      <c r="C20" s="21">
        <v>939483.99</v>
      </c>
    </row>
    <row r="21" spans="1:3" s="4" customFormat="1" ht="79.5" customHeight="1">
      <c r="A21" s="23" t="s">
        <v>103</v>
      </c>
      <c r="B21" s="19" t="s">
        <v>97</v>
      </c>
      <c r="C21" s="21">
        <v>0</v>
      </c>
    </row>
    <row r="22" spans="1:3" s="5" customFormat="1" ht="21" customHeight="1">
      <c r="A22" s="11" t="s">
        <v>16</v>
      </c>
      <c r="B22" s="12" t="s">
        <v>17</v>
      </c>
      <c r="C22" s="14">
        <f>SUM(C23)</f>
        <v>500</v>
      </c>
    </row>
    <row r="23" spans="1:3" ht="18.75" customHeight="1">
      <c r="A23" s="15" t="s">
        <v>18</v>
      </c>
      <c r="B23" s="16" t="s">
        <v>19</v>
      </c>
      <c r="C23" s="17">
        <f>C24+C25</f>
        <v>500</v>
      </c>
    </row>
    <row r="24" spans="1:3" ht="18.75" customHeight="1">
      <c r="A24" s="24" t="s">
        <v>18</v>
      </c>
      <c r="B24" s="25" t="s">
        <v>20</v>
      </c>
      <c r="C24" s="20">
        <v>500</v>
      </c>
    </row>
    <row r="25" spans="1:3" ht="36" customHeight="1">
      <c r="A25" s="24" t="s">
        <v>21</v>
      </c>
      <c r="B25" s="25" t="s">
        <v>22</v>
      </c>
      <c r="C25" s="20">
        <v>0</v>
      </c>
    </row>
    <row r="26" spans="1:3" s="5" customFormat="1" ht="18">
      <c r="A26" s="11" t="s">
        <v>23</v>
      </c>
      <c r="B26" s="12" t="s">
        <v>24</v>
      </c>
      <c r="C26" s="14">
        <f>SUM(C27+C29)</f>
        <v>381312.61000000004</v>
      </c>
    </row>
    <row r="27" spans="1:3" ht="18">
      <c r="A27" s="15" t="s">
        <v>25</v>
      </c>
      <c r="B27" s="16" t="s">
        <v>26</v>
      </c>
      <c r="C27" s="17">
        <f>SUM(C28)</f>
        <v>37000</v>
      </c>
    </row>
    <row r="28" spans="1:3" ht="59.25" customHeight="1">
      <c r="A28" s="24" t="s">
        <v>134</v>
      </c>
      <c r="B28" s="25" t="s">
        <v>117</v>
      </c>
      <c r="C28" s="20">
        <v>37000</v>
      </c>
    </row>
    <row r="29" spans="1:3" ht="18">
      <c r="A29" s="15" t="s">
        <v>27</v>
      </c>
      <c r="B29" s="16" t="s">
        <v>28</v>
      </c>
      <c r="C29" s="26">
        <f>SUM(C30+C32)</f>
        <v>344312.61000000004</v>
      </c>
    </row>
    <row r="30" spans="1:3" ht="18">
      <c r="A30" s="18" t="s">
        <v>128</v>
      </c>
      <c r="B30" s="19" t="s">
        <v>129</v>
      </c>
      <c r="C30" s="21">
        <f>SUM(C31)</f>
        <v>335688.27</v>
      </c>
    </row>
    <row r="31" spans="1:3" ht="47.25" customHeight="1">
      <c r="A31" s="24" t="s">
        <v>135</v>
      </c>
      <c r="B31" s="25" t="s">
        <v>132</v>
      </c>
      <c r="C31" s="20">
        <v>335688.27</v>
      </c>
    </row>
    <row r="32" spans="1:3" ht="18">
      <c r="A32" s="18" t="s">
        <v>130</v>
      </c>
      <c r="B32" s="19" t="s">
        <v>131</v>
      </c>
      <c r="C32" s="21">
        <f>C33</f>
        <v>8624.34</v>
      </c>
    </row>
    <row r="33" spans="1:3" ht="42" customHeight="1">
      <c r="A33" s="24" t="s">
        <v>136</v>
      </c>
      <c r="B33" s="25" t="s">
        <v>133</v>
      </c>
      <c r="C33" s="20">
        <v>8624.34</v>
      </c>
    </row>
    <row r="34" spans="1:3" ht="18">
      <c r="A34" s="27" t="s">
        <v>29</v>
      </c>
      <c r="B34" s="28" t="s">
        <v>30</v>
      </c>
      <c r="C34" s="17">
        <f>C35</f>
        <v>4500</v>
      </c>
    </row>
    <row r="35" spans="1:3" ht="47.25">
      <c r="A35" s="29" t="s">
        <v>31</v>
      </c>
      <c r="B35" s="28" t="s">
        <v>32</v>
      </c>
      <c r="C35" s="17">
        <f>C36</f>
        <v>4500</v>
      </c>
    </row>
    <row r="36" spans="1:3" ht="77.25" customHeight="1">
      <c r="A36" s="30" t="s">
        <v>33</v>
      </c>
      <c r="B36" s="31" t="s">
        <v>34</v>
      </c>
      <c r="C36" s="20">
        <v>4500</v>
      </c>
    </row>
    <row r="37" spans="1:3" ht="44.25" customHeight="1">
      <c r="A37" s="15" t="s">
        <v>35</v>
      </c>
      <c r="B37" s="16" t="s">
        <v>36</v>
      </c>
      <c r="C37" s="17">
        <f>SUM(C38)</f>
        <v>0</v>
      </c>
    </row>
    <row r="38" spans="1:3" ht="29.25" customHeight="1">
      <c r="A38" s="15" t="s">
        <v>37</v>
      </c>
      <c r="B38" s="16" t="s">
        <v>38</v>
      </c>
      <c r="C38" s="17">
        <f>SUM(C39)</f>
        <v>0</v>
      </c>
    </row>
    <row r="39" spans="1:3" ht="33" customHeight="1">
      <c r="A39" s="18" t="s">
        <v>39</v>
      </c>
      <c r="B39" s="19" t="s">
        <v>40</v>
      </c>
      <c r="C39" s="21">
        <f>SUM(C40)</f>
        <v>0</v>
      </c>
    </row>
    <row r="40" spans="1:3" ht="30">
      <c r="A40" s="24" t="s">
        <v>105</v>
      </c>
      <c r="B40" s="25" t="s">
        <v>118</v>
      </c>
      <c r="C40" s="20"/>
    </row>
    <row r="41" spans="1:3" s="5" customFormat="1" ht="45" customHeight="1">
      <c r="A41" s="11" t="s">
        <v>41</v>
      </c>
      <c r="B41" s="12" t="s">
        <v>42</v>
      </c>
      <c r="C41" s="14">
        <f>SUM(C42+C45)</f>
        <v>95000</v>
      </c>
    </row>
    <row r="42" spans="1:3" s="4" customFormat="1" ht="111" customHeight="1">
      <c r="A42" s="15" t="s">
        <v>43</v>
      </c>
      <c r="B42" s="16" t="s">
        <v>44</v>
      </c>
      <c r="C42" s="26">
        <f>SUM(C43)</f>
        <v>68000</v>
      </c>
    </row>
    <row r="43" spans="1:3" s="4" customFormat="1" ht="60">
      <c r="A43" s="18" t="s">
        <v>45</v>
      </c>
      <c r="B43" s="19" t="s">
        <v>46</v>
      </c>
      <c r="C43" s="21">
        <f>SUM(C44)</f>
        <v>68000</v>
      </c>
    </row>
    <row r="44" spans="1:3" s="4" customFormat="1" ht="60">
      <c r="A44" s="24" t="s">
        <v>106</v>
      </c>
      <c r="B44" s="25" t="s">
        <v>119</v>
      </c>
      <c r="C44" s="20">
        <v>68000</v>
      </c>
    </row>
    <row r="45" spans="1:3" s="4" customFormat="1" ht="75">
      <c r="A45" s="32" t="s">
        <v>47</v>
      </c>
      <c r="B45" s="33" t="s">
        <v>48</v>
      </c>
      <c r="C45" s="34">
        <f>SUM(C46)</f>
        <v>27000</v>
      </c>
    </row>
    <row r="46" spans="1:3" s="4" customFormat="1" ht="75">
      <c r="A46" s="18" t="s">
        <v>49</v>
      </c>
      <c r="B46" s="19" t="s">
        <v>50</v>
      </c>
      <c r="C46" s="21">
        <f>SUM(C47)</f>
        <v>27000</v>
      </c>
    </row>
    <row r="47" spans="1:3" ht="60">
      <c r="A47" s="18" t="s">
        <v>107</v>
      </c>
      <c r="B47" s="25" t="s">
        <v>120</v>
      </c>
      <c r="C47" s="20">
        <v>27000</v>
      </c>
    </row>
    <row r="48" spans="1:3" ht="31.5">
      <c r="A48" s="15" t="s">
        <v>51</v>
      </c>
      <c r="B48" s="16" t="s">
        <v>52</v>
      </c>
      <c r="C48" s="17">
        <f>C49</f>
        <v>3773</v>
      </c>
    </row>
    <row r="49" spans="1:3" ht="18">
      <c r="A49" s="15" t="s">
        <v>53</v>
      </c>
      <c r="B49" s="16" t="s">
        <v>54</v>
      </c>
      <c r="C49" s="17">
        <f>C51</f>
        <v>3773</v>
      </c>
    </row>
    <row r="50" spans="1:3" ht="18">
      <c r="A50" s="18" t="s">
        <v>55</v>
      </c>
      <c r="B50" s="19" t="s">
        <v>56</v>
      </c>
      <c r="C50" s="21">
        <f>SUM(C51)</f>
        <v>3773</v>
      </c>
    </row>
    <row r="51" spans="1:3" ht="39.75" customHeight="1">
      <c r="A51" s="24" t="s">
        <v>108</v>
      </c>
      <c r="B51" s="25" t="s">
        <v>123</v>
      </c>
      <c r="C51" s="20">
        <v>3773</v>
      </c>
    </row>
    <row r="52" spans="1:3" ht="31.5">
      <c r="A52" s="15" t="s">
        <v>57</v>
      </c>
      <c r="B52" s="16" t="s">
        <v>58</v>
      </c>
      <c r="C52" s="17">
        <f>SUM(C53)</f>
        <v>27038.45</v>
      </c>
    </row>
    <row r="53" spans="1:3" ht="69.75" customHeight="1">
      <c r="A53" s="15" t="s">
        <v>59</v>
      </c>
      <c r="B53" s="16" t="s">
        <v>60</v>
      </c>
      <c r="C53" s="34">
        <f>SUM(C54)</f>
        <v>27038.45</v>
      </c>
    </row>
    <row r="54" spans="1:3" ht="30">
      <c r="A54" s="18" t="s">
        <v>61</v>
      </c>
      <c r="B54" s="25" t="s">
        <v>62</v>
      </c>
      <c r="C54" s="21">
        <f>SUM(C55)</f>
        <v>27038.45</v>
      </c>
    </row>
    <row r="55" spans="1:3" ht="45">
      <c r="A55" s="24" t="s">
        <v>109</v>
      </c>
      <c r="B55" s="25" t="s">
        <v>121</v>
      </c>
      <c r="C55" s="20">
        <v>27038.45</v>
      </c>
    </row>
    <row r="56" spans="1:3" ht="18" hidden="1">
      <c r="A56" s="15" t="s">
        <v>63</v>
      </c>
      <c r="B56" s="16" t="s">
        <v>64</v>
      </c>
      <c r="C56" s="20">
        <f>SUM(C57)</f>
        <v>0</v>
      </c>
    </row>
    <row r="57" spans="1:3" ht="18" hidden="1">
      <c r="A57" s="24" t="s">
        <v>110</v>
      </c>
      <c r="B57" s="25" t="s">
        <v>65</v>
      </c>
      <c r="C57" s="20"/>
    </row>
    <row r="58" spans="1:3" s="3" customFormat="1" ht="18">
      <c r="A58" s="15" t="s">
        <v>66</v>
      </c>
      <c r="B58" s="16" t="s">
        <v>67</v>
      </c>
      <c r="C58" s="35">
        <f>SUM(C59)</f>
        <v>7804887</v>
      </c>
    </row>
    <row r="59" spans="1:3" s="3" customFormat="1" ht="31.5">
      <c r="A59" s="15" t="s">
        <v>68</v>
      </c>
      <c r="B59" s="16" t="s">
        <v>69</v>
      </c>
      <c r="C59" s="35">
        <f>SUM(C60+C66+C71+C78)</f>
        <v>7804887</v>
      </c>
    </row>
    <row r="60" spans="1:3" s="6" customFormat="1" ht="18.75">
      <c r="A60" s="15" t="s">
        <v>70</v>
      </c>
      <c r="B60" s="16" t="s">
        <v>71</v>
      </c>
      <c r="C60" s="35">
        <f>SUM(C61+C65)</f>
        <v>4659587</v>
      </c>
    </row>
    <row r="61" spans="1:3" s="4" customFormat="1" ht="18.75">
      <c r="A61" s="18" t="s">
        <v>72</v>
      </c>
      <c r="B61" s="19" t="s">
        <v>73</v>
      </c>
      <c r="C61" s="36">
        <f>SUM(C62)</f>
        <v>3971000</v>
      </c>
    </row>
    <row r="62" spans="1:3" ht="30">
      <c r="A62" s="24" t="s">
        <v>111</v>
      </c>
      <c r="B62" s="25" t="s">
        <v>122</v>
      </c>
      <c r="C62" s="37">
        <v>3971000</v>
      </c>
    </row>
    <row r="63" spans="1:3" ht="30" hidden="1">
      <c r="A63" s="18" t="s">
        <v>74</v>
      </c>
      <c r="B63" s="19" t="s">
        <v>75</v>
      </c>
      <c r="C63" s="36">
        <f>C64</f>
        <v>0</v>
      </c>
    </row>
    <row r="64" spans="1:3" ht="30" hidden="1">
      <c r="A64" s="24" t="s">
        <v>112</v>
      </c>
      <c r="B64" s="25" t="s">
        <v>104</v>
      </c>
      <c r="C64" s="37">
        <v>0</v>
      </c>
    </row>
    <row r="65" spans="1:3" ht="30">
      <c r="A65" s="24" t="s">
        <v>137</v>
      </c>
      <c r="B65" s="25" t="s">
        <v>122</v>
      </c>
      <c r="C65" s="37">
        <v>688587</v>
      </c>
    </row>
    <row r="66" spans="1:3" s="4" customFormat="1" ht="31.5">
      <c r="A66" s="15" t="s">
        <v>76</v>
      </c>
      <c r="B66" s="16" t="s">
        <v>77</v>
      </c>
      <c r="C66" s="35">
        <f>SUM(C67+C70+C68)</f>
        <v>2918600</v>
      </c>
    </row>
    <row r="67" spans="1:3" s="4" customFormat="1" ht="18.75">
      <c r="A67" s="18" t="s">
        <v>78</v>
      </c>
      <c r="B67" s="19" t="s">
        <v>79</v>
      </c>
      <c r="C67" s="36">
        <f>SUM(C69)</f>
        <v>2155700</v>
      </c>
    </row>
    <row r="68" spans="1:3" s="4" customFormat="1" ht="18.75">
      <c r="A68" s="18" t="s">
        <v>144</v>
      </c>
      <c r="B68" s="25" t="s">
        <v>124</v>
      </c>
      <c r="C68" s="36">
        <v>250000</v>
      </c>
    </row>
    <row r="69" spans="1:3" ht="18">
      <c r="A69" s="24" t="s">
        <v>113</v>
      </c>
      <c r="B69" s="25" t="s">
        <v>124</v>
      </c>
      <c r="C69" s="37">
        <v>2155700</v>
      </c>
    </row>
    <row r="70" spans="1:3" ht="18">
      <c r="A70" s="24" t="s">
        <v>142</v>
      </c>
      <c r="B70" s="25" t="s">
        <v>143</v>
      </c>
      <c r="C70" s="37">
        <v>512900</v>
      </c>
    </row>
    <row r="71" spans="1:3" s="6" customFormat="1" ht="18.75">
      <c r="A71" s="15" t="s">
        <v>80</v>
      </c>
      <c r="B71" s="16" t="s">
        <v>81</v>
      </c>
      <c r="C71" s="35">
        <f>SUM(C72+C74)+C76</f>
        <v>226700</v>
      </c>
    </row>
    <row r="72" spans="1:3" s="4" customFormat="1" ht="36.75" customHeight="1">
      <c r="A72" s="18" t="s">
        <v>82</v>
      </c>
      <c r="B72" s="19" t="s">
        <v>83</v>
      </c>
      <c r="C72" s="36">
        <f>C73</f>
        <v>226000</v>
      </c>
    </row>
    <row r="73" spans="1:3" s="4" customFormat="1" ht="30">
      <c r="A73" s="24" t="s">
        <v>114</v>
      </c>
      <c r="B73" s="25" t="s">
        <v>125</v>
      </c>
      <c r="C73" s="36">
        <v>226000</v>
      </c>
    </row>
    <row r="74" spans="1:3" s="4" customFormat="1" ht="30" hidden="1">
      <c r="A74" s="32" t="s">
        <v>84</v>
      </c>
      <c r="B74" s="33" t="s">
        <v>85</v>
      </c>
      <c r="C74" s="38">
        <f>C75</f>
        <v>0</v>
      </c>
    </row>
    <row r="75" spans="1:3" s="4" customFormat="1" ht="30" hidden="1">
      <c r="A75" s="24" t="s">
        <v>115</v>
      </c>
      <c r="B75" s="25" t="s">
        <v>86</v>
      </c>
      <c r="C75" s="36">
        <v>0</v>
      </c>
    </row>
    <row r="76" spans="1:3" s="4" customFormat="1" ht="51" customHeight="1">
      <c r="A76" s="24" t="s">
        <v>84</v>
      </c>
      <c r="B76" s="25" t="s">
        <v>85</v>
      </c>
      <c r="C76" s="36">
        <f>C77</f>
        <v>700</v>
      </c>
    </row>
    <row r="77" spans="1:3" s="4" customFormat="1" ht="49.5" customHeight="1">
      <c r="A77" s="24" t="s">
        <v>115</v>
      </c>
      <c r="B77" s="25" t="s">
        <v>126</v>
      </c>
      <c r="C77" s="36">
        <v>700</v>
      </c>
    </row>
    <row r="78" spans="1:3" s="4" customFormat="1" ht="18.75">
      <c r="A78" s="15" t="s">
        <v>87</v>
      </c>
      <c r="B78" s="16" t="s">
        <v>88</v>
      </c>
      <c r="C78" s="35">
        <f>SUM(C79)</f>
        <v>0</v>
      </c>
    </row>
    <row r="79" spans="1:3" s="4" customFormat="1" ht="22.5" customHeight="1">
      <c r="A79" s="18" t="s">
        <v>89</v>
      </c>
      <c r="B79" s="19" t="s">
        <v>90</v>
      </c>
      <c r="C79" s="36">
        <f>C80</f>
        <v>0</v>
      </c>
    </row>
    <row r="80" spans="1:3" s="4" customFormat="1" ht="30">
      <c r="A80" s="24" t="s">
        <v>116</v>
      </c>
      <c r="B80" s="25" t="s">
        <v>127</v>
      </c>
      <c r="C80" s="36">
        <v>0</v>
      </c>
    </row>
    <row r="81" spans="1:3" s="2" customFormat="1" ht="18">
      <c r="A81" s="40" t="s">
        <v>91</v>
      </c>
      <c r="B81" s="41"/>
      <c r="C81" s="39">
        <f>SUM(C10+C58)</f>
        <v>10956364.93</v>
      </c>
    </row>
  </sheetData>
  <mergeCells count="7">
    <mergeCell ref="A6:C6"/>
    <mergeCell ref="A7:C7"/>
    <mergeCell ref="A81:B81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2016-11-29T07:20:02Z</cp:lastPrinted>
  <dcterms:created xsi:type="dcterms:W3CDTF">1996-10-08T23:32:33Z</dcterms:created>
  <dcterms:modified xsi:type="dcterms:W3CDTF">2016-11-30T02:54:23Z</dcterms:modified>
  <cp:category/>
  <cp:version/>
  <cp:contentType/>
  <cp:contentStatus/>
</cp:coreProperties>
</file>