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721" activeTab="1"/>
  </bookViews>
  <sheets>
    <sheet name="Расходы №3" sheetId="1" r:id="rId1"/>
    <sheet name="прил 4" sheetId="2" r:id="rId2"/>
  </sheets>
  <definedNames>
    <definedName name="_xlnm.Print_Area" localSheetId="1">'прил 4'!$A$1:$D$42</definedName>
    <definedName name="_xlnm.Print_Area" localSheetId="0">'Расходы №3'!$A$1:$F$185</definedName>
  </definedNames>
  <calcPr fullCalcOnLoad="1"/>
</workbook>
</file>

<file path=xl/sharedStrings.xml><?xml version="1.0" encoding="utf-8"?>
<sst xmlns="http://schemas.openxmlformats.org/spreadsheetml/2006/main" count="826" uniqueCount="223">
  <si>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</si>
  <si>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</si>
  <si>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</si>
  <si>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</si>
  <si>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</si>
  <si>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</si>
  <si>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>Сумма, руб.</t>
  </si>
  <si>
    <t/>
  </si>
  <si>
    <t>Коммунальное хозяйство</t>
  </si>
  <si>
    <t>0502</t>
  </si>
  <si>
    <t>Благоустройство</t>
  </si>
  <si>
    <t>0503</t>
  </si>
  <si>
    <t>Администрация</t>
  </si>
  <si>
    <t>985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</si>
  <si>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</si>
  <si>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</si>
  <si>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</si>
  <si>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</si>
  <si>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0111</t>
  </si>
  <si>
    <t>Процентные платежи по муниципальному долгу</t>
  </si>
  <si>
    <t>Резервные фонды</t>
  </si>
  <si>
    <t>Мобилизационная и вневойсковая подготовка</t>
  </si>
  <si>
    <t>0203</t>
  </si>
  <si>
    <t>0309</t>
  </si>
  <si>
    <t>Обеспечение пожарной безопасности</t>
  </si>
  <si>
    <t>0310</t>
  </si>
  <si>
    <t>ВСЕГО</t>
  </si>
  <si>
    <t>0100</t>
  </si>
  <si>
    <t>0500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</si>
  <si>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</si>
  <si>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</si>
  <si>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</si>
  <si>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</si>
  <si>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0300</t>
  </si>
  <si>
    <t>0400</t>
  </si>
  <si>
    <t>0800</t>
  </si>
  <si>
    <t>Резервные фонды местных администраций</t>
  </si>
  <si>
    <t>Пенсионное обеспечение</t>
  </si>
  <si>
    <t>1001</t>
  </si>
  <si>
    <t>Дорожное хозяйство</t>
  </si>
  <si>
    <t>0409</t>
  </si>
  <si>
    <t>0200</t>
  </si>
  <si>
    <t>1000</t>
  </si>
  <si>
    <t>0801</t>
  </si>
  <si>
    <t>0804</t>
  </si>
  <si>
    <t xml:space="preserve">Другие вопросы в области культуры, кинематографии </t>
  </si>
  <si>
    <t>1101</t>
  </si>
  <si>
    <t>1403</t>
  </si>
  <si>
    <t>1301</t>
  </si>
  <si>
    <t xml:space="preserve"> ФИЗИЧЕСКАЯ КУЛЬТУРА И СПОРТ</t>
  </si>
  <si>
    <t>1400</t>
  </si>
  <si>
    <t>1100</t>
  </si>
  <si>
    <t>1300</t>
  </si>
  <si>
    <t xml:space="preserve">Физическая культура </t>
  </si>
  <si>
    <t>Межбюджетные трансферты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разрешение на строительство;</t>
  </si>
  <si>
    <t>Культура</t>
  </si>
  <si>
    <t>Обслуживание государственного внутреннего и муниципального долга</t>
  </si>
  <si>
    <t>ИТОГО:</t>
  </si>
  <si>
    <t>ОБСЛУЖИВАНИЕ ГОСУДАРСТВЕНОГО И МУНИЦИПАЛЬНОГО ДОЛГА</t>
  </si>
  <si>
    <t>Социальная политика</t>
  </si>
  <si>
    <t>Доплата к пенсии муниципальным служащим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</si>
  <si>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</si>
  <si>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</si>
  <si>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</si>
  <si>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</si>
  <si>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</si>
  <si>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Межбюджетные трансферты на исполнение полномочий контрольно-счетных органов поселений;</t>
  </si>
  <si>
    <t>300</t>
  </si>
  <si>
    <t>0113</t>
  </si>
  <si>
    <t>Приложение № 3</t>
  </si>
  <si>
    <t>Приложение № 4</t>
  </si>
  <si>
    <t xml:space="preserve">РАСПРЕДЕЛЕНИЕ БЮДЖЕТНЫХ АССИГНОВАНИЙ ПО РАЗДЕЛАМ </t>
  </si>
  <si>
    <t>И ПОДРАЗДЕЛАМ КЛАССИФИКАЦИИ РАСХОДОВ БЮДЖЕТОВ НА 2016 ГОД</t>
  </si>
  <si>
    <t>РзПР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</si>
  <si>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</si>
  <si>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</si>
  <si>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</si>
  <si>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</si>
  <si>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</si>
  <si>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</si>
  <si>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0401</t>
  </si>
  <si>
    <t>Дорожное хозяйство (дорожные фонды)</t>
  </si>
  <si>
    <t>Другие вопросы в области национальной экономики</t>
  </si>
  <si>
    <t>0412</t>
  </si>
  <si>
    <t>Жилищное хозяйство</t>
  </si>
  <si>
    <t>0501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</si>
  <si>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</si>
  <si>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</si>
  <si>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</si>
  <si>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</si>
  <si>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</si>
  <si>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</si>
  <si>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</si>
  <si>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</si>
  <si>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(рублей)</t>
  </si>
  <si>
    <t>РАСПРЕДЕЛЕНИЕ БЮДЖЕТНЫХ АССИГНОВАНИЙ ПО РАЗДЕЛАМ, ПОДРАЗДЕЛАМ, ЦЕЛЕВЫМ СТАТЬЯМ ( 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 В ВЕДОМСТВЕННОЙ СТРУКТУРЕ РАСХОДОВ  НА 2016 ГОД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</si>
  <si>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</si>
  <si>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расходы</t>
  </si>
  <si>
    <t>0900000000</t>
  </si>
  <si>
    <t>0910000000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</si>
  <si>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непрограммным направлениям расходов органов местного самоуправления</t>
  </si>
  <si>
    <t>0910049999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</si>
  <si>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</si>
  <si>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</si>
  <si>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0910071010</t>
  </si>
  <si>
    <t>09100Д0000</t>
  </si>
  <si>
    <t>0910072600</t>
  </si>
  <si>
    <t>0920000000</t>
  </si>
  <si>
    <t>0920049999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</si>
  <si>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</si>
  <si>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</si>
  <si>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</si>
  <si>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</si>
  <si>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0920071010</t>
  </si>
  <si>
    <t>0920072600</t>
  </si>
  <si>
    <t>09200Д0000</t>
  </si>
  <si>
    <t>0940049999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</si>
  <si>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</si>
  <si>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Субвенции на осуществление первичного воинского учета на территориях, где отсутствуют военные комиссариаты</t>
  </si>
  <si>
    <t>7030251180</t>
  </si>
  <si>
    <t>Муниципальная программа "Обеспечение комплексных мер противодействия чрезвычайным ситуациям природного и техногенного характера"</t>
  </si>
  <si>
    <t>3000000000</t>
  </si>
  <si>
    <t>3000049999</t>
  </si>
  <si>
    <t xml:space="preserve">Подпрограмма "Предупреждение чрезвычайных ситуаций и обеспечение пожарной безопасности в муниципальном образовании"  </t>
  </si>
  <si>
    <t>Субвенции на осуществление отдельных областных государственных полномочий в сфере водоснабжения и водоотведения</t>
  </si>
  <si>
    <t>6130173110</t>
  </si>
  <si>
    <t xml:space="preserve">Муниципальная программа "Развитие дорожного хозяйства" </t>
  </si>
  <si>
    <t>4000000000</t>
  </si>
  <si>
    <t>Подпрограмма "Развитие автомобильных дорог общего пользования находящихся в муниципальной собственности муниципального образования"</t>
  </si>
  <si>
    <t>Подпрограмма "Обеспечение безопасности людей на водных объектах, охране их жизни и здоровья в  муниципальном образовании"</t>
  </si>
  <si>
    <t>Подпрограмма "Мероприятия в области градостроительства"</t>
  </si>
  <si>
    <t>Муниципальная программа "Развитие жилищно-коммунального хозяйства"</t>
  </si>
  <si>
    <t>5000000000</t>
  </si>
  <si>
    <t>Подпрограмма "Энергосбережение и повышение энергетической эффективности"</t>
  </si>
  <si>
    <t>КУЛЬТУРА , КИНЕМАТОГРАФИЯ</t>
  </si>
  <si>
    <t>Муниципальная программа "Развитие культуры и спорта"</t>
  </si>
  <si>
    <t>8000000000</t>
  </si>
  <si>
    <t>Подпрограмма "Обеспечение деятельности подведомственных учреждений культуры (клубы)"</t>
  </si>
  <si>
    <t>Подпрограмма "Обеспечение деятельности подведомственных учреждений культуры (библиотеки)"</t>
  </si>
  <si>
    <t>Подпрограмма "Обеспечение деятельности подведомственных учреждений культуры (библиотеки)". Фин-ние за счет дотации на выравнивание уровня бюджетной обеспеченности поселений из районного фонда финансовой поддержки поселений</t>
  </si>
  <si>
    <t xml:space="preserve">Подпрограмма "Проведение массовых праздников на территории муниципального образования" </t>
  </si>
  <si>
    <t>Подпрограмма "Профилактика наркомании в муниципальном образовании"</t>
  </si>
  <si>
    <t>0960049999</t>
  </si>
  <si>
    <t>Социальное обеспечение и иные выплаты населению</t>
  </si>
  <si>
    <t>0970049999</t>
  </si>
  <si>
    <t>0950049999</t>
  </si>
  <si>
    <t>Обслуживание государственного (муниципального) долга</t>
  </si>
  <si>
    <t>700</t>
  </si>
  <si>
    <t>500</t>
  </si>
  <si>
    <t>Межбюджетные трансферты на исполнение полномочий по формированию, исполнению бюджета поселения и конролю за исполнением бюджета;</t>
  </si>
  <si>
    <t>Межбюджетные трансферты на организацию и осуществление мероприятий по гражданской обороне, защите населенияи и территории поселения от чрезвычайных ситуаций природного и техногенного характера;</t>
  </si>
  <si>
    <t>Межбюджетные  трансферты для осуществления полномочий по определению поставщиков (подрядчиков, исполнителей)</t>
  </si>
  <si>
    <t>Подпрограмма "Физическая культура и спорт в муниципальном образовании"</t>
  </si>
  <si>
    <t>Подпрограмма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 муниципального образования"</t>
  </si>
  <si>
    <t>Глава Атагайского</t>
  </si>
  <si>
    <t>муниципального образования:                                                                          В.В. Сурмин</t>
  </si>
  <si>
    <t>0940000000</t>
  </si>
  <si>
    <t>90А0073150</t>
  </si>
  <si>
    <t xml:space="preserve"> Фин-ние за счет дотации на выравнивание бюджетной обеспеченности поселений (областные средства)"</t>
  </si>
  <si>
    <t>фин-ние за счет дотации на выравнивание бюджетной обеспеченности поселений (областные средства)</t>
  </si>
  <si>
    <t xml:space="preserve"> фин-ние за счет субсидии на выравнивание обеспеченности муниципальных образований Иркутской области </t>
  </si>
  <si>
    <t xml:space="preserve">фин-ние за счет субсидии на выравнивание обеспеченности муниципальных образований Иркутской области </t>
  </si>
  <si>
    <t xml:space="preserve"> фин-ние за счет дотации на выравнивание уровня бюджетной обеспеченности поселений из районного фонда финансовой поддержки поселений</t>
  </si>
  <si>
    <t xml:space="preserve"> Фин-ние за счет субсидии на выравнивание обеспеченности муниципальных образований Иркутской области </t>
  </si>
  <si>
    <t xml:space="preserve"> Фин-ние за счет дотации на выравнивание уровня бюджетной обеспеченности поселений из районного фонда финансовой поддержки поселений"</t>
  </si>
  <si>
    <t>П Фин-ние за счет дотации на выравнивание бюджетной обеспеченности поселений (областные средства)"</t>
  </si>
  <si>
    <t xml:space="preserve">  Фин-ние за счет субсидии на выравнивание обеспеченности муниципальных образований Иркутской области</t>
  </si>
  <si>
    <t>0960000000</t>
  </si>
  <si>
    <t>0970000000</t>
  </si>
  <si>
    <t>0950000000</t>
  </si>
  <si>
    <t>Межбюджетные трансферты на исполнение переданных полномочий</t>
  </si>
  <si>
    <t>Высшее должностное лицо органов местного самоуправления</t>
  </si>
  <si>
    <t>09000499М0</t>
  </si>
  <si>
    <t>09000499М1</t>
  </si>
  <si>
    <t>09000499М2</t>
  </si>
  <si>
    <t>09000499М3</t>
  </si>
  <si>
    <t>09000499М4</t>
  </si>
  <si>
    <t>09000499М5</t>
  </si>
  <si>
    <t xml:space="preserve">Межбюджетные трансферты </t>
  </si>
  <si>
    <t>3010000000</t>
  </si>
  <si>
    <t>3010049999</t>
  </si>
  <si>
    <t>3020000000</t>
  </si>
  <si>
    <t>3020049999</t>
  </si>
  <si>
    <t>4010000000</t>
  </si>
  <si>
    <t>4010049999</t>
  </si>
  <si>
    <t>4040000000</t>
  </si>
  <si>
    <t>4040049999</t>
  </si>
  <si>
    <t>4050000000</t>
  </si>
  <si>
    <t>4050049999</t>
  </si>
  <si>
    <t>509000000</t>
  </si>
  <si>
    <t>5090049999</t>
  </si>
  <si>
    <t>5010000000</t>
  </si>
  <si>
    <t>5010049999</t>
  </si>
  <si>
    <t>8010000000</t>
  </si>
  <si>
    <t>8010049999</t>
  </si>
  <si>
    <t>8010071010</t>
  </si>
  <si>
    <t>8010072600</t>
  </si>
  <si>
    <t>80100Д0000</t>
  </si>
  <si>
    <t>8020049999</t>
  </si>
  <si>
    <t>8020000000</t>
  </si>
  <si>
    <t>8020071010</t>
  </si>
  <si>
    <t>8020072600</t>
  </si>
  <si>
    <t>80200Д0000</t>
  </si>
  <si>
    <t>8030000000</t>
  </si>
  <si>
    <t>8030049999</t>
  </si>
  <si>
    <t>8040000000</t>
  </si>
  <si>
    <t>8040049999</t>
  </si>
  <si>
    <t>8050000000</t>
  </si>
  <si>
    <t>8050049999</t>
  </si>
  <si>
    <t>09000000М0</t>
  </si>
  <si>
    <t>302004999</t>
  </si>
  <si>
    <t>Подпрограмма "Повышение безопасности дорожного движения"</t>
  </si>
  <si>
    <t>4020049999</t>
  </si>
  <si>
    <t>40200000000</t>
  </si>
  <si>
    <t>Подпрограмма "Обеспечение населения качественной питьевой водой"</t>
  </si>
  <si>
    <t>5020049999</t>
  </si>
  <si>
    <t>5020000000</t>
  </si>
  <si>
    <t>Подпрограмма "Комплексное развитие систем коммунальной инфраструктуры"</t>
  </si>
  <si>
    <t>5030049999</t>
  </si>
  <si>
    <t>5030000000</t>
  </si>
  <si>
    <t>Уковского муниципального образования</t>
  </si>
  <si>
    <t>№ 98 от “24” декабря 2015 г.</t>
  </si>
  <si>
    <t>№ 98 от  “24” декабря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</si>
</sst>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00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0" fillId="0" borderId="0">
      <alignment/>
      <protection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49" fontId="5" fillId="17" borderId="10" xfId="0" applyNumberFormat="1" applyFont="1" applyFill="1" applyBorder="1" applyAlignment="1">
      <alignment horizontal="center" vertical="center" wrapText="1"/>
    </xf>
    <xf numFmtId="49" fontId="4" fillId="17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4" fontId="4" fillId="18" borderId="10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wrapText="1"/>
    </xf>
    <xf numFmtId="4" fontId="4" fillId="3" borderId="10" xfId="0" applyNumberFormat="1" applyFont="1" applyFill="1" applyBorder="1" applyAlignment="1">
      <alignment horizontal="right" vertical="center"/>
    </xf>
    <xf numFmtId="0" fontId="4" fillId="18" borderId="10" xfId="0" applyFont="1" applyFill="1" applyBorder="1" applyAlignment="1">
      <alignment wrapText="1"/>
    </xf>
    <xf numFmtId="49" fontId="4" fillId="16" borderId="10" xfId="0" applyNumberFormat="1" applyFont="1" applyFill="1" applyBorder="1" applyAlignment="1">
      <alignment horizontal="center" vertical="center" wrapText="1"/>
    </xf>
    <xf numFmtId="4" fontId="4" fillId="16" borderId="10" xfId="0" applyNumberFormat="1" applyFont="1" applyFill="1" applyBorder="1" applyAlignment="1">
      <alignment horizontal="right" vertical="center"/>
    </xf>
    <xf numFmtId="4" fontId="4" fillId="17" borderId="10" xfId="0" applyNumberFormat="1" applyFont="1" applyFill="1" applyBorder="1" applyAlignment="1">
      <alignment horizontal="right" vertical="center"/>
    </xf>
    <xf numFmtId="4" fontId="4" fillId="17" borderId="10" xfId="0" applyNumberFormat="1" applyFont="1" applyFill="1" applyBorder="1" applyAlignment="1">
      <alignment horizontal="right" vertical="center" wrapText="1"/>
    </xf>
    <xf numFmtId="0" fontId="4" fillId="17" borderId="10" xfId="0" applyFont="1" applyFill="1" applyBorder="1" applyAlignment="1">
      <alignment wrapText="1"/>
    </xf>
    <xf numFmtId="4" fontId="4" fillId="3" borderId="10" xfId="0" applyNumberFormat="1" applyFont="1" applyFill="1" applyBorder="1" applyAlignment="1">
      <alignment horizontal="right"/>
    </xf>
    <xf numFmtId="4" fontId="4" fillId="18" borderId="10" xfId="0" applyNumberFormat="1" applyFont="1" applyFill="1" applyBorder="1" applyAlignment="1">
      <alignment horizontal="right"/>
    </xf>
    <xf numFmtId="4" fontId="4" fillId="17" borderId="10" xfId="0" applyNumberFormat="1" applyFont="1" applyFill="1" applyBorder="1" applyAlignment="1">
      <alignment horizontal="right"/>
    </xf>
    <xf numFmtId="49" fontId="5" fillId="9" borderId="10" xfId="0" applyNumberFormat="1" applyFont="1" applyFill="1" applyBorder="1" applyAlignment="1">
      <alignment horizontal="center" vertical="center" wrapText="1"/>
    </xf>
    <xf numFmtId="4" fontId="4" fillId="9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18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9" fontId="4" fillId="18" borderId="10" xfId="0" applyNumberFormat="1" applyFont="1" applyFill="1" applyBorder="1" applyAlignment="1">
      <alignment horizontal="center" vertical="center" wrapText="1"/>
    </xf>
    <xf numFmtId="4" fontId="4" fillId="18" borderId="10" xfId="0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horizontal="right" vertical="center"/>
    </xf>
    <xf numFmtId="0" fontId="28" fillId="0" borderId="0" xfId="33" applyNumberFormat="1" applyFont="1" applyFill="1" applyBorder="1" applyAlignment="1">
      <alignment horizontal="center" vertical="top" wrapText="1" readingOrder="1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9" fillId="0" borderId="0" xfId="33" applyNumberFormat="1" applyFont="1" applyFill="1" applyBorder="1" applyAlignment="1">
      <alignment horizontal="right" vertical="top" wrapText="1" readingOrder="1"/>
      <protection/>
    </xf>
    <xf numFmtId="0" fontId="28" fillId="0" borderId="10" xfId="33" applyNumberFormat="1" applyFont="1" applyFill="1" applyBorder="1" applyAlignment="1">
      <alignment horizontal="center" vertical="center" readingOrder="1"/>
      <protection/>
    </xf>
    <xf numFmtId="49" fontId="30" fillId="0" borderId="10" xfId="0" applyNumberFormat="1" applyFont="1" applyFill="1" applyBorder="1" applyAlignment="1">
      <alignment horizontal="justify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justify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70" fontId="30" fillId="0" borderId="10" xfId="0" applyNumberFormat="1" applyFont="1" applyFill="1" applyBorder="1" applyAlignment="1">
      <alignment horizontal="justify" vertical="center" wrapText="1"/>
    </xf>
    <xf numFmtId="164" fontId="30" fillId="0" borderId="10" xfId="0" applyNumberFormat="1" applyFont="1" applyFill="1" applyBorder="1" applyAlignment="1">
      <alignment horizontal="center"/>
    </xf>
    <xf numFmtId="164" fontId="31" fillId="0" borderId="10" xfId="0" applyNumberFormat="1" applyFont="1" applyFill="1" applyBorder="1" applyAlignment="1">
      <alignment horizontal="center" vertical="center"/>
    </xf>
    <xf numFmtId="164" fontId="30" fillId="0" borderId="10" xfId="0" applyNumberFormat="1" applyFont="1" applyFill="1" applyBorder="1" applyAlignment="1">
      <alignment horizontal="center" vertical="center"/>
    </xf>
    <xf numFmtId="0" fontId="30" fillId="16" borderId="10" xfId="0" applyNumberFormat="1" applyFont="1" applyFill="1" applyBorder="1" applyAlignment="1">
      <alignment vertical="center" wrapText="1"/>
    </xf>
    <xf numFmtId="0" fontId="30" fillId="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/>
    </xf>
    <xf numFmtId="4" fontId="4" fillId="16" borderId="10" xfId="0" applyNumberFormat="1" applyFont="1" applyFill="1" applyBorder="1" applyAlignment="1">
      <alignment horizontal="right"/>
    </xf>
    <xf numFmtId="175" fontId="4" fillId="18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4" fontId="3" fillId="2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vertical="center" wrapText="1"/>
    </xf>
    <xf numFmtId="0" fontId="4" fillId="17" borderId="10" xfId="0" applyFont="1" applyFill="1" applyBorder="1" applyAlignment="1">
      <alignment/>
    </xf>
    <xf numFmtId="49" fontId="4" fillId="3" borderId="10" xfId="0" applyNumberFormat="1" applyFont="1" applyFill="1" applyBorder="1" applyAlignment="1">
      <alignment vertical="center" wrapText="1"/>
    </xf>
    <xf numFmtId="49" fontId="4" fillId="18" borderId="1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vertical="center" wrapText="1"/>
    </xf>
    <xf numFmtId="49" fontId="32" fillId="3" borderId="10" xfId="0" applyNumberFormat="1" applyFont="1" applyFill="1" applyBorder="1" applyAlignment="1">
      <alignment vertical="center" wrapText="1"/>
    </xf>
    <xf numFmtId="49" fontId="30" fillId="3" borderId="10" xfId="0" applyNumberFormat="1" applyFont="1" applyFill="1" applyBorder="1" applyAlignment="1">
      <alignment vertical="center" wrapText="1"/>
    </xf>
    <xf numFmtId="49" fontId="28" fillId="3" borderId="10" xfId="0" applyNumberFormat="1" applyFont="1" applyFill="1" applyBorder="1" applyAlignment="1">
      <alignment vertical="center" wrapText="1"/>
    </xf>
    <xf numFmtId="175" fontId="9" fillId="18" borderId="10" xfId="0" applyNumberFormat="1" applyFont="1" applyFill="1" applyBorder="1" applyAlignment="1" applyProtection="1">
      <alignment vertical="center" wrapText="1"/>
      <protection/>
    </xf>
    <xf numFmtId="49" fontId="28" fillId="16" borderId="10" xfId="0" applyNumberFormat="1" applyFont="1" applyFill="1" applyBorder="1" applyAlignment="1">
      <alignment vertical="center" wrapText="1"/>
    </xf>
    <xf numFmtId="49" fontId="31" fillId="0" borderId="10" xfId="0" applyNumberFormat="1" applyFont="1" applyFill="1" applyBorder="1" applyAlignment="1">
      <alignment vertical="center" wrapText="1"/>
    </xf>
    <xf numFmtId="49" fontId="30" fillId="19" borderId="10" xfId="0" applyNumberFormat="1" applyFont="1" applyFill="1" applyBorder="1" applyAlignment="1">
      <alignment vertical="center" wrapText="1"/>
    </xf>
    <xf numFmtId="49" fontId="4" fillId="18" borderId="10" xfId="0" applyNumberFormat="1" applyFont="1" applyFill="1" applyBorder="1" applyAlignment="1">
      <alignment vertical="justify" wrapText="1"/>
    </xf>
    <xf numFmtId="49" fontId="4" fillId="18" borderId="11" xfId="0" applyNumberFormat="1" applyFont="1" applyFill="1" applyBorder="1" applyAlignment="1">
      <alignment vertical="center" wrapText="1"/>
    </xf>
    <xf numFmtId="49" fontId="9" fillId="18" borderId="11" xfId="0" applyNumberFormat="1" applyFont="1" applyFill="1" applyBorder="1" applyAlignment="1">
      <alignment vertical="center" wrapText="1"/>
    </xf>
    <xf numFmtId="49" fontId="4" fillId="17" borderId="10" xfId="0" applyNumberFormat="1" applyFont="1" applyFill="1" applyBorder="1" applyAlignment="1">
      <alignment vertical="center" wrapText="1"/>
    </xf>
    <xf numFmtId="49" fontId="30" fillId="17" borderId="10" xfId="0" applyNumberFormat="1" applyFont="1" applyFill="1" applyBorder="1" applyAlignment="1">
      <alignment vertical="center" wrapText="1"/>
    </xf>
    <xf numFmtId="49" fontId="30" fillId="18" borderId="10" xfId="0" applyNumberFormat="1" applyFont="1" applyFill="1" applyBorder="1" applyAlignment="1">
      <alignment vertical="center" wrapText="1"/>
    </xf>
    <xf numFmtId="49" fontId="4" fillId="9" borderId="10" xfId="0" applyNumberFormat="1" applyFont="1" applyFill="1" applyBorder="1" applyAlignment="1">
      <alignment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30" fillId="0" borderId="10" xfId="0" applyNumberFormat="1" applyFont="1" applyFill="1" applyBorder="1" applyAlignment="1">
      <alignment horizontal="left" vertical="center" wrapText="1"/>
    </xf>
    <xf numFmtId="49" fontId="4" fillId="3" borderId="10" xfId="0" applyNumberFormat="1" applyFont="1" applyFill="1" applyBorder="1" applyAlignment="1">
      <alignment vertical="justify" wrapText="1"/>
    </xf>
    <xf numFmtId="49" fontId="9" fillId="3" borderId="11" xfId="0" applyNumberFormat="1" applyFont="1" applyFill="1" applyBorder="1" applyAlignment="1">
      <alignment vertical="center" wrapText="1"/>
    </xf>
    <xf numFmtId="49" fontId="4" fillId="3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2" fillId="0" borderId="0" xfId="33" applyNumberFormat="1" applyFont="1" applyFill="1" applyBorder="1" applyAlignment="1">
      <alignment horizontal="center" vertical="top" wrapText="1" readingOrder="1"/>
      <protection/>
    </xf>
    <xf numFmtId="0" fontId="3" fillId="0" borderId="0" xfId="0" applyFont="1" applyFill="1" applyBorder="1" applyAlignment="1">
      <alignment/>
    </xf>
    <xf numFmtId="49" fontId="3" fillId="18" borderId="10" xfId="0" applyNumberFormat="1" applyFont="1" applyFill="1" applyBorder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right"/>
    </xf>
    <xf numFmtId="4" fontId="3" fillId="18" borderId="10" xfId="0" applyNumberFormat="1" applyFont="1" applyFill="1" applyBorder="1" applyAlignment="1">
      <alignment horizontal="right" vertical="center"/>
    </xf>
    <xf numFmtId="49" fontId="32" fillId="18" borderId="10" xfId="0" applyNumberFormat="1" applyFont="1" applyFill="1" applyBorder="1" applyAlignment="1">
      <alignment vertical="center" wrapText="1"/>
    </xf>
    <xf numFmtId="49" fontId="31" fillId="8" borderId="10" xfId="0" applyNumberFormat="1" applyFont="1" applyFill="1" applyBorder="1" applyAlignment="1">
      <alignment vertical="center" wrapText="1"/>
    </xf>
    <xf numFmtId="49" fontId="3" fillId="8" borderId="10" xfId="0" applyNumberFormat="1" applyFont="1" applyFill="1" applyBorder="1" applyAlignment="1">
      <alignment horizontal="center" vertical="center" wrapText="1"/>
    </xf>
    <xf numFmtId="4" fontId="3" fillId="8" borderId="10" xfId="0" applyNumberFormat="1" applyFont="1" applyFill="1" applyBorder="1" applyAlignment="1">
      <alignment horizontal="right" vertical="center"/>
    </xf>
    <xf numFmtId="49" fontId="4" fillId="8" borderId="10" xfId="0" applyNumberFormat="1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right" vertical="center"/>
    </xf>
    <xf numFmtId="49" fontId="33" fillId="8" borderId="10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79"/>
  <sheetViews>
    <sheetView view="pageBreakPreview" zoomScale="75" zoomScaleSheetLayoutView="75" zoomScalePageLayoutView="0" workbookViewId="0" topLeftCell="A1">
      <pane xSplit="5" ySplit="5" topLeftCell="F17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181" sqref="A181"/>
    </sheetView>
  </sheetViews>
  <sheetFormatPr defaultColWidth="9.00390625" defaultRowHeight="12.75"/>
  <cols>
    <col min="1" max="1" width="50.125" style="0" customWidth="1"/>
    <col min="2" max="2" width="6.75390625" style="10" bestFit="1" customWidth="1"/>
    <col min="3" max="3" width="7.375" style="10" customWidth="1"/>
    <col min="4" max="4" width="13.875" style="10" customWidth="1"/>
    <col min="5" max="5" width="5.375" style="10" customWidth="1"/>
    <col min="6" max="6" width="15.375" style="2" customWidth="1"/>
    <col min="7" max="7" width="16.75390625" style="30" customWidth="1"/>
    <col min="8" max="8" width="12.75390625" style="0" bestFit="1" customWidth="1"/>
    <col min="9" max="9" width="10.75390625" style="0" bestFit="1" customWidth="1"/>
  </cols>
  <sheetData>
    <row r="1" spans="1:6" ht="15">
      <c r="A1" s="87" t="s">
        <v>69</v>
      </c>
      <c r="B1" s="87"/>
      <c r="C1" s="87"/>
      <c r="D1" s="87"/>
      <c r="E1" s="87"/>
      <c r="F1" s="87"/>
    </row>
    <row r="2" spans="1:6" ht="15">
      <c r="A2" s="87" t="s">
        <v>0</v>
      </c>
      <c r="B2" s="87"/>
      <c r="C2" s="87"/>
      <c r="D2" s="87"/>
      <c r="E2" s="87"/>
      <c r="F2" s="87"/>
    </row>
    <row r="3" spans="1:6" ht="15">
      <c r="A3" s="87" t="s">
        <v>220</v>
      </c>
      <c r="B3" s="87"/>
      <c r="C3" s="87"/>
      <c r="D3" s="87"/>
      <c r="E3" s="87"/>
      <c r="F3" s="87"/>
    </row>
    <row r="4" spans="1:6" ht="14.25" customHeight="1">
      <c r="A4" s="87" t="s">
        <v>221</v>
      </c>
      <c r="B4" s="87"/>
      <c r="C4" s="87"/>
      <c r="D4" s="87"/>
      <c r="E4" s="87"/>
      <c r="F4" s="87"/>
    </row>
    <row r="5" spans="1:6" ht="87" customHeight="1" hidden="1">
      <c r="A5" s="1"/>
      <c r="B5" s="11"/>
      <c r="C5" s="11"/>
      <c r="D5" s="11"/>
      <c r="E5" s="11"/>
      <c r="F5" s="1"/>
    </row>
    <row r="6" spans="1:6" ht="87" customHeight="1">
      <c r="A6" s="85" t="s">
        <v>95</v>
      </c>
      <c r="B6" s="85"/>
      <c r="C6" s="85"/>
      <c r="D6" s="85"/>
      <c r="E6" s="85"/>
      <c r="F6" s="85"/>
    </row>
    <row r="7" spans="1:6" ht="15">
      <c r="A7" s="86"/>
      <c r="B7" s="86"/>
      <c r="C7" s="86"/>
      <c r="D7" s="86"/>
      <c r="E7" s="86"/>
      <c r="F7" s="31"/>
    </row>
    <row r="8" spans="1:6" ht="15.75" thickBot="1">
      <c r="A8" s="3"/>
      <c r="B8" s="12"/>
      <c r="C8" s="12"/>
      <c r="D8" s="12"/>
      <c r="E8" s="12"/>
      <c r="F8" s="31"/>
    </row>
    <row r="9" spans="1:6" ht="12.75">
      <c r="A9" s="92" t="s">
        <v>1</v>
      </c>
      <c r="B9" s="88" t="s">
        <v>2</v>
      </c>
      <c r="C9" s="88" t="s">
        <v>3</v>
      </c>
      <c r="D9" s="88" t="s">
        <v>4</v>
      </c>
      <c r="E9" s="88" t="s">
        <v>5</v>
      </c>
      <c r="F9" s="90" t="s">
        <v>6</v>
      </c>
    </row>
    <row r="10" spans="1:6" ht="12.75">
      <c r="A10" s="93"/>
      <c r="B10" s="89"/>
      <c r="C10" s="89"/>
      <c r="D10" s="89"/>
      <c r="E10" s="89"/>
      <c r="F10" s="91"/>
    </row>
    <row r="11" spans="1:6" ht="14.25">
      <c r="A11" s="60" t="s">
        <v>12</v>
      </c>
      <c r="B11" s="18" t="s">
        <v>13</v>
      </c>
      <c r="C11" s="18" t="s">
        <v>7</v>
      </c>
      <c r="D11" s="18" t="s">
        <v>7</v>
      </c>
      <c r="E11" s="18" t="s">
        <v>7</v>
      </c>
      <c r="F11" s="19">
        <f>F12+F48+F53+F72+F93+F110+F144+F150+F156+F162+F168</f>
        <v>9018140.1</v>
      </c>
    </row>
    <row r="12" spans="1:6" ht="15">
      <c r="A12" s="61" t="s">
        <v>75</v>
      </c>
      <c r="B12" s="8" t="s">
        <v>13</v>
      </c>
      <c r="C12" s="8" t="s">
        <v>27</v>
      </c>
      <c r="D12" s="8" t="s">
        <v>7</v>
      </c>
      <c r="E12" s="20"/>
      <c r="F12" s="21">
        <f>F13+F24+F40++F45</f>
        <v>4106316.84</v>
      </c>
    </row>
    <row r="13" spans="1:6" ht="42.75">
      <c r="A13" s="62" t="s">
        <v>96</v>
      </c>
      <c r="B13" s="6" t="s">
        <v>13</v>
      </c>
      <c r="C13" s="6" t="s">
        <v>14</v>
      </c>
      <c r="D13" s="6" t="s">
        <v>7</v>
      </c>
      <c r="E13" s="6" t="s">
        <v>7</v>
      </c>
      <c r="F13" s="16">
        <f>F14</f>
        <v>1096514</v>
      </c>
    </row>
    <row r="14" spans="1:6" ht="15.75">
      <c r="A14" s="48" t="s">
        <v>97</v>
      </c>
      <c r="B14" s="18" t="s">
        <v>13</v>
      </c>
      <c r="C14" s="18" t="s">
        <v>14</v>
      </c>
      <c r="D14" s="18" t="s">
        <v>98</v>
      </c>
      <c r="E14" s="18" t="s">
        <v>7</v>
      </c>
      <c r="F14" s="19">
        <f>F15</f>
        <v>1096514</v>
      </c>
    </row>
    <row r="15" spans="1:6" ht="28.5">
      <c r="A15" s="63" t="s">
        <v>171</v>
      </c>
      <c r="B15" s="7" t="s">
        <v>13</v>
      </c>
      <c r="C15" s="7" t="s">
        <v>14</v>
      </c>
      <c r="D15" s="7" t="s">
        <v>99</v>
      </c>
      <c r="E15" s="7"/>
      <c r="F15" s="14">
        <f>F16+F18+F20+F22</f>
        <v>1096514</v>
      </c>
    </row>
    <row r="16" spans="1:6" ht="85.5">
      <c r="A16" s="63" t="s">
        <v>100</v>
      </c>
      <c r="B16" s="7" t="s">
        <v>13</v>
      </c>
      <c r="C16" s="7" t="s">
        <v>14</v>
      </c>
      <c r="D16" s="7" t="s">
        <v>101</v>
      </c>
      <c r="E16" s="7"/>
      <c r="F16" s="14">
        <f>F17</f>
        <v>3000</v>
      </c>
    </row>
    <row r="17" spans="1:6" ht="94.5">
      <c r="A17" s="64" t="s">
        <v>102</v>
      </c>
      <c r="B17" s="4" t="s">
        <v>13</v>
      </c>
      <c r="C17" s="4" t="s">
        <v>14</v>
      </c>
      <c r="D17" s="4" t="s">
        <v>101</v>
      </c>
      <c r="E17" s="4" t="s">
        <v>103</v>
      </c>
      <c r="F17" s="13">
        <v>3000</v>
      </c>
    </row>
    <row r="18" spans="1:9" ht="42.75">
      <c r="A18" s="63" t="s">
        <v>159</v>
      </c>
      <c r="B18" s="7" t="s">
        <v>13</v>
      </c>
      <c r="C18" s="7" t="s">
        <v>14</v>
      </c>
      <c r="D18" s="7" t="s">
        <v>104</v>
      </c>
      <c r="E18" s="7"/>
      <c r="F18" s="14">
        <f>F19</f>
        <v>300000</v>
      </c>
      <c r="G18" s="30">
        <f>F18+F31+F118+F130</f>
        <v>3552800</v>
      </c>
      <c r="I18" s="80"/>
    </row>
    <row r="19" spans="1:6" ht="94.5">
      <c r="A19" s="64" t="s">
        <v>102</v>
      </c>
      <c r="B19" s="4" t="s">
        <v>13</v>
      </c>
      <c r="C19" s="4" t="s">
        <v>14</v>
      </c>
      <c r="D19" s="4" t="s">
        <v>104</v>
      </c>
      <c r="E19" s="4" t="s">
        <v>103</v>
      </c>
      <c r="F19" s="13">
        <v>300000</v>
      </c>
    </row>
    <row r="20" spans="1:7" ht="57">
      <c r="A20" s="63" t="s">
        <v>162</v>
      </c>
      <c r="B20" s="7" t="s">
        <v>13</v>
      </c>
      <c r="C20" s="7" t="s">
        <v>14</v>
      </c>
      <c r="D20" s="7" t="s">
        <v>105</v>
      </c>
      <c r="E20" s="7"/>
      <c r="F20" s="14">
        <f>F21</f>
        <v>393514</v>
      </c>
      <c r="G20" s="30">
        <f>F20+F37+F123+F134</f>
        <v>656376</v>
      </c>
    </row>
    <row r="21" spans="1:6" ht="94.5">
      <c r="A21" s="64" t="s">
        <v>102</v>
      </c>
      <c r="B21" s="4" t="s">
        <v>13</v>
      </c>
      <c r="C21" s="4" t="s">
        <v>14</v>
      </c>
      <c r="D21" s="4" t="s">
        <v>105</v>
      </c>
      <c r="E21" s="4" t="s">
        <v>103</v>
      </c>
      <c r="F21" s="13">
        <v>393514</v>
      </c>
    </row>
    <row r="22" spans="1:7" ht="42.75">
      <c r="A22" s="63" t="s">
        <v>160</v>
      </c>
      <c r="B22" s="7" t="s">
        <v>13</v>
      </c>
      <c r="C22" s="7" t="s">
        <v>14</v>
      </c>
      <c r="D22" s="7" t="s">
        <v>106</v>
      </c>
      <c r="E22" s="7"/>
      <c r="F22" s="14">
        <f>F23</f>
        <v>400000</v>
      </c>
      <c r="G22" s="30">
        <f>F22+F34+F121+F132</f>
        <v>1369500</v>
      </c>
    </row>
    <row r="23" spans="1:6" ht="94.5">
      <c r="A23" s="64" t="s">
        <v>102</v>
      </c>
      <c r="B23" s="4" t="s">
        <v>13</v>
      </c>
      <c r="C23" s="4" t="s">
        <v>14</v>
      </c>
      <c r="D23" s="4" t="s">
        <v>106</v>
      </c>
      <c r="E23" s="4" t="s">
        <v>103</v>
      </c>
      <c r="F23" s="13">
        <v>400000</v>
      </c>
    </row>
    <row r="24" spans="1:6" ht="71.25">
      <c r="A24" s="65" t="s">
        <v>15</v>
      </c>
      <c r="B24" s="6" t="s">
        <v>13</v>
      </c>
      <c r="C24" s="6" t="s">
        <v>16</v>
      </c>
      <c r="D24" s="6" t="s">
        <v>7</v>
      </c>
      <c r="E24" s="6" t="s">
        <v>7</v>
      </c>
      <c r="F24" s="16">
        <f>F25</f>
        <v>2999102.84</v>
      </c>
    </row>
    <row r="25" spans="1:6" ht="15.75">
      <c r="A25" s="49" t="s">
        <v>97</v>
      </c>
      <c r="B25" s="6" t="s">
        <v>13</v>
      </c>
      <c r="C25" s="6" t="s">
        <v>16</v>
      </c>
      <c r="D25" s="6" t="s">
        <v>98</v>
      </c>
      <c r="E25" s="6"/>
      <c r="F25" s="16">
        <f>F26</f>
        <v>2999102.84</v>
      </c>
    </row>
    <row r="26" spans="1:6" ht="14.25">
      <c r="A26" s="63" t="s">
        <v>17</v>
      </c>
      <c r="B26" s="7" t="s">
        <v>13</v>
      </c>
      <c r="C26" s="7" t="s">
        <v>16</v>
      </c>
      <c r="D26" s="7" t="s">
        <v>107</v>
      </c>
      <c r="E26" s="7" t="s">
        <v>7</v>
      </c>
      <c r="F26" s="14">
        <f>F27+F31+F34+F37</f>
        <v>2999102.84</v>
      </c>
    </row>
    <row r="27" spans="1:6" ht="85.5">
      <c r="A27" s="63" t="s">
        <v>100</v>
      </c>
      <c r="B27" s="7" t="s">
        <v>13</v>
      </c>
      <c r="C27" s="7" t="s">
        <v>16</v>
      </c>
      <c r="D27" s="7" t="s">
        <v>108</v>
      </c>
      <c r="E27" s="7"/>
      <c r="F27" s="14">
        <f>F28+F29+F30</f>
        <v>218488.84</v>
      </c>
    </row>
    <row r="28" spans="1:6" ht="94.5">
      <c r="A28" s="64" t="s">
        <v>102</v>
      </c>
      <c r="B28" s="4" t="s">
        <v>13</v>
      </c>
      <c r="C28" s="4" t="s">
        <v>16</v>
      </c>
      <c r="D28" s="4" t="s">
        <v>108</v>
      </c>
      <c r="E28" s="4" t="s">
        <v>103</v>
      </c>
      <c r="F28" s="13">
        <v>46776</v>
      </c>
    </row>
    <row r="29" spans="1:6" ht="47.25">
      <c r="A29" s="64" t="s">
        <v>109</v>
      </c>
      <c r="B29" s="4" t="s">
        <v>13</v>
      </c>
      <c r="C29" s="4" t="s">
        <v>16</v>
      </c>
      <c r="D29" s="4" t="s">
        <v>108</v>
      </c>
      <c r="E29" s="4" t="s">
        <v>110</v>
      </c>
      <c r="F29" s="13">
        <v>171712.84</v>
      </c>
    </row>
    <row r="30" spans="1:6" ht="15.75">
      <c r="A30" s="64" t="s">
        <v>111</v>
      </c>
      <c r="B30" s="4" t="s">
        <v>13</v>
      </c>
      <c r="C30" s="4" t="s">
        <v>16</v>
      </c>
      <c r="D30" s="4" t="s">
        <v>108</v>
      </c>
      <c r="E30" s="4" t="s">
        <v>112</v>
      </c>
      <c r="F30" s="13">
        <v>0</v>
      </c>
    </row>
    <row r="31" spans="1:6" ht="42.75">
      <c r="A31" s="63" t="s">
        <v>159</v>
      </c>
      <c r="B31" s="7" t="s">
        <v>13</v>
      </c>
      <c r="C31" s="7" t="s">
        <v>16</v>
      </c>
      <c r="D31" s="7" t="s">
        <v>113</v>
      </c>
      <c r="E31" s="7"/>
      <c r="F31" s="14">
        <f>F32+F33</f>
        <v>2195000</v>
      </c>
    </row>
    <row r="32" spans="1:6" ht="94.5">
      <c r="A32" s="64" t="s">
        <v>102</v>
      </c>
      <c r="B32" s="4" t="s">
        <v>13</v>
      </c>
      <c r="C32" s="4" t="s">
        <v>16</v>
      </c>
      <c r="D32" s="4" t="s">
        <v>113</v>
      </c>
      <c r="E32" s="4" t="s">
        <v>103</v>
      </c>
      <c r="F32" s="13">
        <v>1995000</v>
      </c>
    </row>
    <row r="33" spans="1:6" ht="47.25">
      <c r="A33" s="64" t="s">
        <v>109</v>
      </c>
      <c r="B33" s="4" t="s">
        <v>13</v>
      </c>
      <c r="C33" s="4" t="s">
        <v>16</v>
      </c>
      <c r="D33" s="4" t="s">
        <v>113</v>
      </c>
      <c r="E33" s="4" t="s">
        <v>110</v>
      </c>
      <c r="F33" s="13">
        <v>200000</v>
      </c>
    </row>
    <row r="34" spans="1:6" ht="42.75">
      <c r="A34" s="63" t="s">
        <v>161</v>
      </c>
      <c r="B34" s="7" t="s">
        <v>13</v>
      </c>
      <c r="C34" s="7" t="s">
        <v>16</v>
      </c>
      <c r="D34" s="7" t="s">
        <v>114</v>
      </c>
      <c r="E34" s="7"/>
      <c r="F34" s="14">
        <f>F35+F36</f>
        <v>354224</v>
      </c>
    </row>
    <row r="35" spans="1:6" ht="94.5">
      <c r="A35" s="64" t="s">
        <v>102</v>
      </c>
      <c r="B35" s="4" t="s">
        <v>13</v>
      </c>
      <c r="C35" s="4" t="s">
        <v>16</v>
      </c>
      <c r="D35" s="4" t="s">
        <v>114</v>
      </c>
      <c r="E35" s="4" t="s">
        <v>103</v>
      </c>
      <c r="F35" s="13">
        <v>354224</v>
      </c>
    </row>
    <row r="36" spans="1:6" ht="47.25">
      <c r="A36" s="64" t="s">
        <v>109</v>
      </c>
      <c r="B36" s="4" t="s">
        <v>13</v>
      </c>
      <c r="C36" s="4" t="s">
        <v>16</v>
      </c>
      <c r="D36" s="4" t="s">
        <v>114</v>
      </c>
      <c r="E36" s="4" t="s">
        <v>110</v>
      </c>
      <c r="F36" s="13">
        <v>0</v>
      </c>
    </row>
    <row r="37" spans="1:6" ht="57">
      <c r="A37" s="63" t="s">
        <v>162</v>
      </c>
      <c r="B37" s="7" t="s">
        <v>13</v>
      </c>
      <c r="C37" s="7" t="s">
        <v>16</v>
      </c>
      <c r="D37" s="7" t="s">
        <v>115</v>
      </c>
      <c r="E37" s="7"/>
      <c r="F37" s="14">
        <f>F38+F39</f>
        <v>231390</v>
      </c>
    </row>
    <row r="38" spans="1:6" ht="94.5">
      <c r="A38" s="64" t="s">
        <v>102</v>
      </c>
      <c r="B38" s="4" t="s">
        <v>13</v>
      </c>
      <c r="C38" s="4" t="s">
        <v>16</v>
      </c>
      <c r="D38" s="4" t="s">
        <v>115</v>
      </c>
      <c r="E38" s="4" t="s">
        <v>103</v>
      </c>
      <c r="F38" s="13">
        <v>200000</v>
      </c>
    </row>
    <row r="39" spans="1:6" ht="47.25">
      <c r="A39" s="64" t="s">
        <v>109</v>
      </c>
      <c r="B39" s="4" t="s">
        <v>13</v>
      </c>
      <c r="C39" s="4" t="s">
        <v>16</v>
      </c>
      <c r="D39" s="4" t="s">
        <v>115</v>
      </c>
      <c r="E39" s="4" t="s">
        <v>110</v>
      </c>
      <c r="F39" s="13">
        <v>31390</v>
      </c>
    </row>
    <row r="40" spans="1:6" ht="14.25">
      <c r="A40" s="62" t="s">
        <v>20</v>
      </c>
      <c r="B40" s="6" t="s">
        <v>13</v>
      </c>
      <c r="C40" s="6" t="s">
        <v>18</v>
      </c>
      <c r="D40" s="6"/>
      <c r="E40" s="6"/>
      <c r="F40" s="16">
        <f>F43</f>
        <v>10000</v>
      </c>
    </row>
    <row r="41" spans="1:6" ht="15.75">
      <c r="A41" s="49" t="s">
        <v>97</v>
      </c>
      <c r="B41" s="6" t="s">
        <v>13</v>
      </c>
      <c r="C41" s="6" t="s">
        <v>18</v>
      </c>
      <c r="D41" s="6" t="s">
        <v>98</v>
      </c>
      <c r="E41" s="6"/>
      <c r="F41" s="16">
        <f>F43</f>
        <v>10000</v>
      </c>
    </row>
    <row r="42" spans="1:6" ht="14.25">
      <c r="A42" s="62" t="s">
        <v>36</v>
      </c>
      <c r="B42" s="6" t="s">
        <v>13</v>
      </c>
      <c r="C42" s="6" t="s">
        <v>18</v>
      </c>
      <c r="D42" s="6" t="s">
        <v>156</v>
      </c>
      <c r="E42" s="6"/>
      <c r="F42" s="16">
        <f>F43</f>
        <v>10000</v>
      </c>
    </row>
    <row r="43" spans="1:6" ht="85.5">
      <c r="A43" s="63" t="s">
        <v>100</v>
      </c>
      <c r="B43" s="7" t="s">
        <v>13</v>
      </c>
      <c r="C43" s="7" t="s">
        <v>18</v>
      </c>
      <c r="D43" s="7" t="s">
        <v>116</v>
      </c>
      <c r="E43" s="7"/>
      <c r="F43" s="14">
        <f>F44</f>
        <v>10000</v>
      </c>
    </row>
    <row r="44" spans="1:6" ht="15.75">
      <c r="A44" s="64" t="s">
        <v>111</v>
      </c>
      <c r="B44" s="5" t="s">
        <v>13</v>
      </c>
      <c r="C44" s="5" t="s">
        <v>18</v>
      </c>
      <c r="D44" s="5" t="s">
        <v>116</v>
      </c>
      <c r="E44" s="5" t="s">
        <v>112</v>
      </c>
      <c r="F44" s="34">
        <v>10000</v>
      </c>
    </row>
    <row r="45" spans="1:6" ht="15.75">
      <c r="A45" s="67" t="s">
        <v>77</v>
      </c>
      <c r="B45" s="6" t="s">
        <v>13</v>
      </c>
      <c r="C45" s="6" t="s">
        <v>68</v>
      </c>
      <c r="D45" s="6"/>
      <c r="E45" s="6"/>
      <c r="F45" s="16">
        <f>F46</f>
        <v>700</v>
      </c>
    </row>
    <row r="46" spans="1:6" ht="141.75">
      <c r="A46" s="68" t="s">
        <v>117</v>
      </c>
      <c r="B46" s="7" t="s">
        <v>13</v>
      </c>
      <c r="C46" s="7" t="s">
        <v>68</v>
      </c>
      <c r="D46" s="7" t="s">
        <v>157</v>
      </c>
      <c r="E46" s="7"/>
      <c r="F46" s="14">
        <f>F47</f>
        <v>700</v>
      </c>
    </row>
    <row r="47" spans="1:6" ht="47.25">
      <c r="A47" s="64" t="s">
        <v>109</v>
      </c>
      <c r="B47" s="5" t="s">
        <v>13</v>
      </c>
      <c r="C47" s="5" t="s">
        <v>68</v>
      </c>
      <c r="D47" s="5" t="s">
        <v>157</v>
      </c>
      <c r="E47" s="5" t="s">
        <v>110</v>
      </c>
      <c r="F47" s="13">
        <v>700</v>
      </c>
    </row>
    <row r="48" spans="1:6" ht="14.25">
      <c r="A48" s="61" t="s">
        <v>29</v>
      </c>
      <c r="B48" s="9" t="s">
        <v>13</v>
      </c>
      <c r="C48" s="9" t="s">
        <v>41</v>
      </c>
      <c r="D48" s="9"/>
      <c r="E48" s="9"/>
      <c r="F48" s="20">
        <f>F49</f>
        <v>226000</v>
      </c>
    </row>
    <row r="49" spans="1:6" ht="14.25">
      <c r="A49" s="62" t="s">
        <v>21</v>
      </c>
      <c r="B49" s="6" t="s">
        <v>13</v>
      </c>
      <c r="C49" s="6" t="s">
        <v>22</v>
      </c>
      <c r="D49" s="6" t="s">
        <v>7</v>
      </c>
      <c r="E49" s="6" t="s">
        <v>7</v>
      </c>
      <c r="F49" s="16">
        <f>F50</f>
        <v>226000</v>
      </c>
    </row>
    <row r="50" spans="1:6" ht="47.25">
      <c r="A50" s="68" t="s">
        <v>118</v>
      </c>
      <c r="B50" s="7" t="s">
        <v>13</v>
      </c>
      <c r="C50" s="7" t="s">
        <v>22</v>
      </c>
      <c r="D50" s="7" t="s">
        <v>119</v>
      </c>
      <c r="E50" s="7" t="s">
        <v>7</v>
      </c>
      <c r="F50" s="14">
        <f>F51+F52</f>
        <v>226000</v>
      </c>
    </row>
    <row r="51" spans="1:6" ht="94.5">
      <c r="A51" s="64" t="s">
        <v>102</v>
      </c>
      <c r="B51" s="5" t="s">
        <v>13</v>
      </c>
      <c r="C51" s="5" t="s">
        <v>22</v>
      </c>
      <c r="D51" s="4" t="s">
        <v>119</v>
      </c>
      <c r="E51" s="5" t="s">
        <v>103</v>
      </c>
      <c r="F51" s="13">
        <v>213500</v>
      </c>
    </row>
    <row r="52" spans="1:6" ht="47.25">
      <c r="A52" s="64" t="s">
        <v>109</v>
      </c>
      <c r="B52" s="4" t="s">
        <v>13</v>
      </c>
      <c r="C52" s="4" t="s">
        <v>22</v>
      </c>
      <c r="D52" s="4" t="s">
        <v>119</v>
      </c>
      <c r="E52" s="4" t="s">
        <v>110</v>
      </c>
      <c r="F52" s="13">
        <v>12500</v>
      </c>
    </row>
    <row r="53" spans="1:6" ht="28.5">
      <c r="A53" s="22" t="s">
        <v>30</v>
      </c>
      <c r="B53" s="9" t="s">
        <v>13</v>
      </c>
      <c r="C53" s="9" t="s">
        <v>33</v>
      </c>
      <c r="D53" s="9"/>
      <c r="E53" s="9"/>
      <c r="F53" s="20">
        <f>F54+F63</f>
        <v>4000</v>
      </c>
    </row>
    <row r="54" spans="1:6" ht="49.5" customHeight="1">
      <c r="A54" s="69" t="s">
        <v>78</v>
      </c>
      <c r="B54" s="18" t="s">
        <v>13</v>
      </c>
      <c r="C54" s="18" t="s">
        <v>23</v>
      </c>
      <c r="D54" s="18"/>
      <c r="E54" s="18"/>
      <c r="F54" s="19">
        <f>F55</f>
        <v>2000</v>
      </c>
    </row>
    <row r="55" spans="1:6" ht="57">
      <c r="A55" s="62" t="s">
        <v>120</v>
      </c>
      <c r="B55" s="6" t="s">
        <v>13</v>
      </c>
      <c r="C55" s="6" t="s">
        <v>23</v>
      </c>
      <c r="D55" s="6" t="s">
        <v>121</v>
      </c>
      <c r="E55" s="6" t="s">
        <v>7</v>
      </c>
      <c r="F55" s="23">
        <f>F58+F61</f>
        <v>2000</v>
      </c>
    </row>
    <row r="56" spans="1:6" ht="85.5">
      <c r="A56" s="62" t="s">
        <v>100</v>
      </c>
      <c r="B56" s="6" t="s">
        <v>13</v>
      </c>
      <c r="C56" s="6" t="s">
        <v>23</v>
      </c>
      <c r="D56" s="6" t="s">
        <v>122</v>
      </c>
      <c r="E56" s="6"/>
      <c r="F56" s="23">
        <f>F58+F61</f>
        <v>2000</v>
      </c>
    </row>
    <row r="57" spans="1:6" ht="51.75" customHeight="1">
      <c r="A57" s="62" t="s">
        <v>123</v>
      </c>
      <c r="B57" s="6" t="s">
        <v>13</v>
      </c>
      <c r="C57" s="6" t="s">
        <v>23</v>
      </c>
      <c r="D57" s="6" t="s">
        <v>179</v>
      </c>
      <c r="E57" s="6"/>
      <c r="F57" s="23">
        <f>F58+F61</f>
        <v>2000</v>
      </c>
    </row>
    <row r="58" spans="1:6" ht="90" customHeight="1">
      <c r="A58" s="63" t="s">
        <v>100</v>
      </c>
      <c r="B58" s="7" t="s">
        <v>13</v>
      </c>
      <c r="C58" s="7" t="s">
        <v>23</v>
      </c>
      <c r="D58" s="7" t="s">
        <v>180</v>
      </c>
      <c r="E58" s="7" t="s">
        <v>7</v>
      </c>
      <c r="F58" s="24">
        <f>F59</f>
        <v>1000</v>
      </c>
    </row>
    <row r="59" spans="1:6" ht="31.5">
      <c r="A59" s="70" t="s">
        <v>109</v>
      </c>
      <c r="B59" s="50" t="s">
        <v>13</v>
      </c>
      <c r="C59" s="51" t="s">
        <v>23</v>
      </c>
      <c r="D59" s="51" t="s">
        <v>180</v>
      </c>
      <c r="E59" s="51" t="s">
        <v>110</v>
      </c>
      <c r="F59" s="52">
        <v>1000</v>
      </c>
    </row>
    <row r="60" spans="1:6" ht="78" customHeight="1">
      <c r="A60" s="63" t="s">
        <v>153</v>
      </c>
      <c r="B60" s="7" t="s">
        <v>13</v>
      </c>
      <c r="C60" s="7" t="s">
        <v>23</v>
      </c>
      <c r="D60" s="7" t="s">
        <v>181</v>
      </c>
      <c r="E60" s="7" t="s">
        <v>7</v>
      </c>
      <c r="F60" s="24">
        <f>F61</f>
        <v>1000</v>
      </c>
    </row>
    <row r="61" spans="1:6" ht="85.5" customHeight="1">
      <c r="A61" s="63" t="s">
        <v>100</v>
      </c>
      <c r="B61" s="7" t="s">
        <v>13</v>
      </c>
      <c r="C61" s="7" t="s">
        <v>23</v>
      </c>
      <c r="D61" s="7" t="s">
        <v>182</v>
      </c>
      <c r="E61" s="7" t="s">
        <v>7</v>
      </c>
      <c r="F61" s="24">
        <f>F62</f>
        <v>1000</v>
      </c>
    </row>
    <row r="62" spans="1:6" ht="31.5">
      <c r="A62" s="70" t="s">
        <v>109</v>
      </c>
      <c r="B62" s="50" t="s">
        <v>13</v>
      </c>
      <c r="C62" s="51" t="s">
        <v>23</v>
      </c>
      <c r="D62" s="51" t="s">
        <v>182</v>
      </c>
      <c r="E62" s="51" t="s">
        <v>110</v>
      </c>
      <c r="F62" s="52">
        <v>1000</v>
      </c>
    </row>
    <row r="63" spans="1:6" ht="15.75">
      <c r="A63" s="69" t="s">
        <v>24</v>
      </c>
      <c r="B63" s="18" t="s">
        <v>13</v>
      </c>
      <c r="C63" s="18" t="s">
        <v>25</v>
      </c>
      <c r="D63" s="18" t="s">
        <v>7</v>
      </c>
      <c r="E63" s="18" t="s">
        <v>7</v>
      </c>
      <c r="F63" s="53">
        <f>F67+F70</f>
        <v>2000</v>
      </c>
    </row>
    <row r="64" spans="1:6" ht="57">
      <c r="A64" s="62" t="s">
        <v>120</v>
      </c>
      <c r="B64" s="6" t="s">
        <v>13</v>
      </c>
      <c r="C64" s="6" t="s">
        <v>25</v>
      </c>
      <c r="D64" s="6" t="s">
        <v>121</v>
      </c>
      <c r="E64" s="6"/>
      <c r="F64" s="23">
        <f>F67+F70</f>
        <v>2000</v>
      </c>
    </row>
    <row r="65" spans="1:6" ht="85.5">
      <c r="A65" s="63" t="s">
        <v>100</v>
      </c>
      <c r="B65" s="7" t="s">
        <v>13</v>
      </c>
      <c r="C65" s="7" t="s">
        <v>25</v>
      </c>
      <c r="D65" s="7" t="s">
        <v>122</v>
      </c>
      <c r="E65" s="7"/>
      <c r="F65" s="24">
        <f>F66+F69</f>
        <v>2000</v>
      </c>
    </row>
    <row r="66" spans="1:6" ht="57">
      <c r="A66" s="62" t="s">
        <v>123</v>
      </c>
      <c r="B66" s="6" t="s">
        <v>13</v>
      </c>
      <c r="C66" s="6" t="s">
        <v>25</v>
      </c>
      <c r="D66" s="6" t="s">
        <v>179</v>
      </c>
      <c r="E66" s="6"/>
      <c r="F66" s="23">
        <f>F67</f>
        <v>1000</v>
      </c>
    </row>
    <row r="67" spans="1:6" ht="86.25" customHeight="1">
      <c r="A67" s="63" t="s">
        <v>100</v>
      </c>
      <c r="B67" s="7" t="s">
        <v>13</v>
      </c>
      <c r="C67" s="7" t="s">
        <v>25</v>
      </c>
      <c r="D67" s="7" t="s">
        <v>180</v>
      </c>
      <c r="E67" s="7" t="s">
        <v>7</v>
      </c>
      <c r="F67" s="24">
        <f>F68</f>
        <v>1000</v>
      </c>
    </row>
    <row r="68" spans="1:6" ht="31.5">
      <c r="A68" s="70" t="s">
        <v>109</v>
      </c>
      <c r="B68" s="50" t="s">
        <v>13</v>
      </c>
      <c r="C68" s="51" t="s">
        <v>25</v>
      </c>
      <c r="D68" s="50" t="s">
        <v>180</v>
      </c>
      <c r="E68" s="51" t="s">
        <v>110</v>
      </c>
      <c r="F68" s="52">
        <v>1000</v>
      </c>
    </row>
    <row r="69" spans="1:6" ht="85.5">
      <c r="A69" s="63" t="s">
        <v>153</v>
      </c>
      <c r="B69" s="96" t="s">
        <v>13</v>
      </c>
      <c r="C69" s="96" t="s">
        <v>25</v>
      </c>
      <c r="D69" s="96" t="s">
        <v>181</v>
      </c>
      <c r="E69" s="96"/>
      <c r="F69" s="97">
        <f>F70</f>
        <v>1000</v>
      </c>
    </row>
    <row r="70" spans="1:6" ht="85.5">
      <c r="A70" s="63" t="s">
        <v>100</v>
      </c>
      <c r="B70" s="96" t="s">
        <v>13</v>
      </c>
      <c r="C70" s="96" t="s">
        <v>25</v>
      </c>
      <c r="D70" s="96" t="s">
        <v>210</v>
      </c>
      <c r="E70" s="96"/>
      <c r="F70" s="97">
        <f>F71</f>
        <v>1000</v>
      </c>
    </row>
    <row r="71" spans="1:6" ht="31.5">
      <c r="A71" s="70" t="s">
        <v>109</v>
      </c>
      <c r="B71" s="50" t="s">
        <v>13</v>
      </c>
      <c r="C71" s="51" t="s">
        <v>25</v>
      </c>
      <c r="D71" s="50" t="s">
        <v>182</v>
      </c>
      <c r="E71" s="51" t="s">
        <v>110</v>
      </c>
      <c r="F71" s="52">
        <v>1000</v>
      </c>
    </row>
    <row r="72" spans="1:6" ht="15.75">
      <c r="A72" s="71" t="s">
        <v>31</v>
      </c>
      <c r="B72" s="9" t="s">
        <v>13</v>
      </c>
      <c r="C72" s="9" t="s">
        <v>34</v>
      </c>
      <c r="D72" s="9"/>
      <c r="E72" s="9"/>
      <c r="F72" s="25">
        <f>F73+F77+F88</f>
        <v>862990</v>
      </c>
    </row>
    <row r="73" spans="1:6" ht="15.75">
      <c r="A73" s="66" t="s">
        <v>79</v>
      </c>
      <c r="B73" s="6" t="s">
        <v>13</v>
      </c>
      <c r="C73" s="6" t="s">
        <v>80</v>
      </c>
      <c r="D73" s="6"/>
      <c r="E73" s="6"/>
      <c r="F73" s="23">
        <f>F74</f>
        <v>0</v>
      </c>
    </row>
    <row r="74" spans="1:6" ht="47.25">
      <c r="A74" s="68" t="s">
        <v>124</v>
      </c>
      <c r="B74" s="7" t="s">
        <v>13</v>
      </c>
      <c r="C74" s="7" t="s">
        <v>80</v>
      </c>
      <c r="D74" s="54" t="s">
        <v>125</v>
      </c>
      <c r="E74" s="7"/>
      <c r="F74" s="24">
        <f>F75+F76</f>
        <v>0</v>
      </c>
    </row>
    <row r="75" spans="1:6" ht="79.5" customHeight="1">
      <c r="A75" s="70" t="s">
        <v>102</v>
      </c>
      <c r="B75" s="50" t="s">
        <v>13</v>
      </c>
      <c r="C75" s="50" t="s">
        <v>80</v>
      </c>
      <c r="D75" s="50" t="s">
        <v>125</v>
      </c>
      <c r="E75" s="50" t="s">
        <v>103</v>
      </c>
      <c r="F75" s="52">
        <v>0</v>
      </c>
    </row>
    <row r="76" spans="1:6" ht="31.5">
      <c r="A76" s="70" t="s">
        <v>109</v>
      </c>
      <c r="B76" s="50" t="s">
        <v>13</v>
      </c>
      <c r="C76" s="50" t="s">
        <v>80</v>
      </c>
      <c r="D76" s="50" t="s">
        <v>125</v>
      </c>
      <c r="E76" s="50" t="s">
        <v>110</v>
      </c>
      <c r="F76" s="52">
        <v>0</v>
      </c>
    </row>
    <row r="77" spans="1:6" ht="14.25">
      <c r="A77" s="62" t="s">
        <v>39</v>
      </c>
      <c r="B77" s="6" t="s">
        <v>13</v>
      </c>
      <c r="C77" s="6" t="s">
        <v>40</v>
      </c>
      <c r="D77" s="6"/>
      <c r="E77" s="6"/>
      <c r="F77" s="23">
        <f>F78</f>
        <v>861990</v>
      </c>
    </row>
    <row r="78" spans="1:6" ht="28.5">
      <c r="A78" s="62" t="s">
        <v>126</v>
      </c>
      <c r="B78" s="6" t="s">
        <v>13</v>
      </c>
      <c r="C78" s="6" t="s">
        <v>40</v>
      </c>
      <c r="D78" s="6" t="s">
        <v>127</v>
      </c>
      <c r="E78" s="6"/>
      <c r="F78" s="23">
        <f>F80+F86+F83</f>
        <v>861990</v>
      </c>
    </row>
    <row r="79" spans="1:6" ht="57">
      <c r="A79" s="82" t="s">
        <v>128</v>
      </c>
      <c r="B79" s="6" t="s">
        <v>13</v>
      </c>
      <c r="C79" s="6" t="s">
        <v>40</v>
      </c>
      <c r="D79" s="6" t="s">
        <v>183</v>
      </c>
      <c r="E79" s="6"/>
      <c r="F79" s="23">
        <f>F80+F86</f>
        <v>860990</v>
      </c>
    </row>
    <row r="80" spans="1:6" ht="85.5">
      <c r="A80" s="72" t="s">
        <v>100</v>
      </c>
      <c r="B80" s="32" t="s">
        <v>13</v>
      </c>
      <c r="C80" s="32" t="s">
        <v>40</v>
      </c>
      <c r="D80" s="7" t="s">
        <v>184</v>
      </c>
      <c r="E80" s="32"/>
      <c r="F80" s="33">
        <f>F81</f>
        <v>859990</v>
      </c>
    </row>
    <row r="81" spans="1:6" ht="31.5">
      <c r="A81" s="70" t="s">
        <v>109</v>
      </c>
      <c r="B81" s="50" t="s">
        <v>13</v>
      </c>
      <c r="C81" s="50" t="s">
        <v>40</v>
      </c>
      <c r="D81" s="50" t="s">
        <v>184</v>
      </c>
      <c r="E81" s="50" t="s">
        <v>110</v>
      </c>
      <c r="F81" s="55">
        <v>859990</v>
      </c>
    </row>
    <row r="82" spans="1:6" ht="28.5">
      <c r="A82" s="99" t="s">
        <v>211</v>
      </c>
      <c r="B82" s="7" t="s">
        <v>13</v>
      </c>
      <c r="C82" s="7" t="s">
        <v>40</v>
      </c>
      <c r="D82" s="7" t="s">
        <v>213</v>
      </c>
      <c r="E82" s="7"/>
      <c r="F82" s="14">
        <f>F83</f>
        <v>1000</v>
      </c>
    </row>
    <row r="83" spans="1:6" ht="85.5">
      <c r="A83" s="72" t="s">
        <v>100</v>
      </c>
      <c r="B83" s="96" t="s">
        <v>13</v>
      </c>
      <c r="C83" s="96" t="s">
        <v>40</v>
      </c>
      <c r="D83" s="96" t="s">
        <v>212</v>
      </c>
      <c r="E83" s="96"/>
      <c r="F83" s="98">
        <f>F84</f>
        <v>1000</v>
      </c>
    </row>
    <row r="84" spans="1:6" ht="31.5">
      <c r="A84" s="70" t="s">
        <v>109</v>
      </c>
      <c r="B84" s="50" t="s">
        <v>13</v>
      </c>
      <c r="C84" s="50" t="s">
        <v>40</v>
      </c>
      <c r="D84" s="50" t="s">
        <v>212</v>
      </c>
      <c r="E84" s="50" t="s">
        <v>110</v>
      </c>
      <c r="F84" s="55">
        <v>1000</v>
      </c>
    </row>
    <row r="85" spans="1:6" ht="42.75">
      <c r="A85" s="63" t="s">
        <v>129</v>
      </c>
      <c r="B85" s="7" t="s">
        <v>13</v>
      </c>
      <c r="C85" s="7" t="s">
        <v>40</v>
      </c>
      <c r="D85" s="7" t="s">
        <v>185</v>
      </c>
      <c r="E85" s="7" t="s">
        <v>7</v>
      </c>
      <c r="F85" s="14">
        <f>F86</f>
        <v>1000</v>
      </c>
    </row>
    <row r="86" spans="1:6" ht="85.5">
      <c r="A86" s="72" t="s">
        <v>100</v>
      </c>
      <c r="B86" s="7" t="s">
        <v>13</v>
      </c>
      <c r="C86" s="7" t="s">
        <v>40</v>
      </c>
      <c r="D86" s="7" t="s">
        <v>186</v>
      </c>
      <c r="E86" s="7" t="s">
        <v>7</v>
      </c>
      <c r="F86" s="14">
        <f>F87</f>
        <v>1000</v>
      </c>
    </row>
    <row r="87" spans="1:6" ht="31.5">
      <c r="A87" s="70" t="s">
        <v>109</v>
      </c>
      <c r="B87" s="50" t="s">
        <v>13</v>
      </c>
      <c r="C87" s="50" t="s">
        <v>40</v>
      </c>
      <c r="D87" s="50" t="s">
        <v>186</v>
      </c>
      <c r="E87" s="51" t="s">
        <v>110</v>
      </c>
      <c r="F87" s="55">
        <v>1000</v>
      </c>
    </row>
    <row r="88" spans="1:6" ht="28.5">
      <c r="A88" s="65" t="s">
        <v>82</v>
      </c>
      <c r="B88" s="6" t="s">
        <v>13</v>
      </c>
      <c r="C88" s="6" t="s">
        <v>83</v>
      </c>
      <c r="D88" s="6"/>
      <c r="E88" s="6"/>
      <c r="F88" s="16">
        <f>F91</f>
        <v>1000</v>
      </c>
    </row>
    <row r="89" spans="1:6" ht="28.5">
      <c r="A89" s="62" t="s">
        <v>126</v>
      </c>
      <c r="B89" s="6" t="s">
        <v>13</v>
      </c>
      <c r="C89" s="6" t="s">
        <v>83</v>
      </c>
      <c r="D89" s="6" t="s">
        <v>127</v>
      </c>
      <c r="E89" s="6"/>
      <c r="F89" s="16">
        <f>F90</f>
        <v>1000</v>
      </c>
    </row>
    <row r="90" spans="1:6" ht="31.5">
      <c r="A90" s="83" t="s">
        <v>130</v>
      </c>
      <c r="B90" s="6" t="s">
        <v>13</v>
      </c>
      <c r="C90" s="6" t="s">
        <v>83</v>
      </c>
      <c r="D90" s="6" t="s">
        <v>187</v>
      </c>
      <c r="E90" s="6"/>
      <c r="F90" s="16">
        <f>F91</f>
        <v>1000</v>
      </c>
    </row>
    <row r="91" spans="1:6" ht="94.5" customHeight="1">
      <c r="A91" s="74" t="s">
        <v>100</v>
      </c>
      <c r="B91" s="7" t="s">
        <v>13</v>
      </c>
      <c r="C91" s="7" t="s">
        <v>83</v>
      </c>
      <c r="D91" s="7" t="s">
        <v>188</v>
      </c>
      <c r="E91" s="7"/>
      <c r="F91" s="14">
        <f>F92</f>
        <v>1000</v>
      </c>
    </row>
    <row r="92" spans="1:6" ht="31.5">
      <c r="A92" s="70" t="s">
        <v>109</v>
      </c>
      <c r="B92" s="50" t="s">
        <v>13</v>
      </c>
      <c r="C92" s="50" t="s">
        <v>83</v>
      </c>
      <c r="D92" s="50" t="s">
        <v>188</v>
      </c>
      <c r="E92" s="50" t="s">
        <v>110</v>
      </c>
      <c r="F92" s="55">
        <v>1000</v>
      </c>
    </row>
    <row r="93" spans="1:6" ht="28.5">
      <c r="A93" s="75" t="s">
        <v>32</v>
      </c>
      <c r="B93" s="9" t="s">
        <v>13</v>
      </c>
      <c r="C93" s="9" t="s">
        <v>28</v>
      </c>
      <c r="D93" s="9"/>
      <c r="E93" s="9"/>
      <c r="F93" s="20">
        <f>F95+F105</f>
        <v>669009.26</v>
      </c>
    </row>
    <row r="94" spans="1:6" ht="15.75">
      <c r="A94" s="66" t="s">
        <v>8</v>
      </c>
      <c r="B94" s="6" t="s">
        <v>13</v>
      </c>
      <c r="C94" s="6" t="s">
        <v>9</v>
      </c>
      <c r="D94" s="6"/>
      <c r="E94" s="6"/>
      <c r="F94" s="16">
        <f>F95</f>
        <v>668009.26</v>
      </c>
    </row>
    <row r="95" spans="1:6" ht="28.5">
      <c r="A95" s="62" t="s">
        <v>131</v>
      </c>
      <c r="B95" s="6" t="s">
        <v>13</v>
      </c>
      <c r="C95" s="6" t="s">
        <v>9</v>
      </c>
      <c r="D95" s="6" t="s">
        <v>132</v>
      </c>
      <c r="E95" s="6"/>
      <c r="F95" s="16">
        <f>F97+F100+F103</f>
        <v>668009.26</v>
      </c>
    </row>
    <row r="96" spans="1:6" ht="28.5">
      <c r="A96" s="84" t="s">
        <v>133</v>
      </c>
      <c r="B96" s="6" t="s">
        <v>13</v>
      </c>
      <c r="C96" s="6" t="s">
        <v>9</v>
      </c>
      <c r="D96" s="6" t="s">
        <v>189</v>
      </c>
      <c r="E96" s="6"/>
      <c r="F96" s="16">
        <f>F97</f>
        <v>666009.26</v>
      </c>
    </row>
    <row r="97" spans="1:6" ht="90.75" customHeight="1">
      <c r="A97" s="73" t="s">
        <v>100</v>
      </c>
      <c r="B97" s="7" t="s">
        <v>13</v>
      </c>
      <c r="C97" s="7" t="s">
        <v>9</v>
      </c>
      <c r="D97" s="7" t="s">
        <v>190</v>
      </c>
      <c r="E97" s="7"/>
      <c r="F97" s="14">
        <f>F98</f>
        <v>666009.26</v>
      </c>
    </row>
    <row r="98" spans="1:6" ht="31.5">
      <c r="A98" s="70" t="s">
        <v>109</v>
      </c>
      <c r="B98" s="50" t="s">
        <v>13</v>
      </c>
      <c r="C98" s="51" t="s">
        <v>9</v>
      </c>
      <c r="D98" s="50" t="s">
        <v>190</v>
      </c>
      <c r="E98" s="51" t="s">
        <v>110</v>
      </c>
      <c r="F98" s="55">
        <v>666009.26</v>
      </c>
    </row>
    <row r="99" spans="1:6" ht="28.5">
      <c r="A99" s="105" t="s">
        <v>214</v>
      </c>
      <c r="B99" s="103" t="s">
        <v>13</v>
      </c>
      <c r="C99" s="103" t="s">
        <v>9</v>
      </c>
      <c r="D99" s="103" t="s">
        <v>216</v>
      </c>
      <c r="E99" s="103"/>
      <c r="F99" s="104">
        <f>F100</f>
        <v>1000</v>
      </c>
    </row>
    <row r="100" spans="1:6" ht="85.5">
      <c r="A100" s="73" t="s">
        <v>100</v>
      </c>
      <c r="B100" s="96" t="s">
        <v>13</v>
      </c>
      <c r="C100" s="96" t="s">
        <v>9</v>
      </c>
      <c r="D100" s="96" t="s">
        <v>215</v>
      </c>
      <c r="E100" s="96"/>
      <c r="F100" s="98">
        <f>F101</f>
        <v>1000</v>
      </c>
    </row>
    <row r="101" spans="1:6" ht="31.5">
      <c r="A101" s="70" t="s">
        <v>109</v>
      </c>
      <c r="B101" s="50" t="s">
        <v>13</v>
      </c>
      <c r="C101" s="51" t="s">
        <v>9</v>
      </c>
      <c r="D101" s="50" t="s">
        <v>215</v>
      </c>
      <c r="E101" s="51" t="s">
        <v>110</v>
      </c>
      <c r="F101" s="55">
        <v>1000</v>
      </c>
    </row>
    <row r="102" spans="1:6" ht="31.5">
      <c r="A102" s="100" t="s">
        <v>217</v>
      </c>
      <c r="B102" s="101" t="s">
        <v>13</v>
      </c>
      <c r="C102" s="101" t="s">
        <v>9</v>
      </c>
      <c r="D102" s="101" t="s">
        <v>219</v>
      </c>
      <c r="E102" s="101"/>
      <c r="F102" s="102">
        <f>F103</f>
        <v>1000</v>
      </c>
    </row>
    <row r="103" spans="1:6" ht="85.5">
      <c r="A103" s="73" t="s">
        <v>100</v>
      </c>
      <c r="B103" s="96" t="s">
        <v>13</v>
      </c>
      <c r="C103" s="96" t="s">
        <v>9</v>
      </c>
      <c r="D103" s="96" t="s">
        <v>218</v>
      </c>
      <c r="E103" s="96"/>
      <c r="F103" s="98">
        <f>F104</f>
        <v>1000</v>
      </c>
    </row>
    <row r="104" spans="1:6" ht="31.5">
      <c r="A104" s="70" t="s">
        <v>109</v>
      </c>
      <c r="B104" s="50" t="s">
        <v>13</v>
      </c>
      <c r="C104" s="50" t="s">
        <v>9</v>
      </c>
      <c r="D104" s="50" t="s">
        <v>218</v>
      </c>
      <c r="E104" s="50" t="s">
        <v>110</v>
      </c>
      <c r="F104" s="55">
        <v>1000</v>
      </c>
    </row>
    <row r="105" spans="1:6" ht="14.25">
      <c r="A105" s="62" t="s">
        <v>10</v>
      </c>
      <c r="B105" s="6" t="s">
        <v>13</v>
      </c>
      <c r="C105" s="6" t="s">
        <v>11</v>
      </c>
      <c r="D105" s="6"/>
      <c r="E105" s="6"/>
      <c r="F105" s="16">
        <f>F106</f>
        <v>1000</v>
      </c>
    </row>
    <row r="106" spans="1:6" ht="28.5">
      <c r="A106" s="62" t="s">
        <v>131</v>
      </c>
      <c r="B106" s="6" t="s">
        <v>13</v>
      </c>
      <c r="C106" s="6" t="s">
        <v>11</v>
      </c>
      <c r="D106" s="6" t="s">
        <v>132</v>
      </c>
      <c r="E106" s="6"/>
      <c r="F106" s="16">
        <f>F107</f>
        <v>1000</v>
      </c>
    </row>
    <row r="107" spans="1:6" ht="28.5">
      <c r="A107" s="62" t="s">
        <v>133</v>
      </c>
      <c r="B107" s="6" t="s">
        <v>13</v>
      </c>
      <c r="C107" s="6" t="s">
        <v>11</v>
      </c>
      <c r="D107" s="6" t="s">
        <v>191</v>
      </c>
      <c r="E107" s="6"/>
      <c r="F107" s="16">
        <f>F108</f>
        <v>1000</v>
      </c>
    </row>
    <row r="108" spans="1:6" ht="87" customHeight="1">
      <c r="A108" s="63" t="s">
        <v>100</v>
      </c>
      <c r="B108" s="7" t="s">
        <v>13</v>
      </c>
      <c r="C108" s="7" t="s">
        <v>11</v>
      </c>
      <c r="D108" s="7" t="s">
        <v>192</v>
      </c>
      <c r="E108" s="7"/>
      <c r="F108" s="14">
        <f>F109</f>
        <v>1000</v>
      </c>
    </row>
    <row r="109" spans="1:6" ht="31.5">
      <c r="A109" s="70" t="s">
        <v>109</v>
      </c>
      <c r="B109" s="50" t="s">
        <v>13</v>
      </c>
      <c r="C109" s="50" t="s">
        <v>11</v>
      </c>
      <c r="D109" s="57" t="s">
        <v>192</v>
      </c>
      <c r="E109" s="50" t="s">
        <v>110</v>
      </c>
      <c r="F109" s="56">
        <v>1000</v>
      </c>
    </row>
    <row r="110" spans="1:6" ht="14.25">
      <c r="A110" s="22" t="s">
        <v>134</v>
      </c>
      <c r="B110" s="9" t="s">
        <v>13</v>
      </c>
      <c r="C110" s="9" t="s">
        <v>35</v>
      </c>
      <c r="D110" s="9"/>
      <c r="E110" s="9"/>
      <c r="F110" s="20">
        <f>F111+F136</f>
        <v>2329560</v>
      </c>
    </row>
    <row r="111" spans="1:6" ht="14.25">
      <c r="A111" s="15" t="s">
        <v>55</v>
      </c>
      <c r="B111" s="6" t="s">
        <v>13</v>
      </c>
      <c r="C111" s="6" t="s">
        <v>43</v>
      </c>
      <c r="D111" s="6"/>
      <c r="E111" s="6"/>
      <c r="F111" s="16">
        <f>F112</f>
        <v>2322560</v>
      </c>
    </row>
    <row r="112" spans="1:6" ht="28.5">
      <c r="A112" s="15" t="s">
        <v>135</v>
      </c>
      <c r="B112" s="6" t="s">
        <v>13</v>
      </c>
      <c r="C112" s="6" t="s">
        <v>43</v>
      </c>
      <c r="D112" s="6" t="s">
        <v>136</v>
      </c>
      <c r="E112" s="6"/>
      <c r="F112" s="16">
        <f>F113+F126</f>
        <v>2322560</v>
      </c>
    </row>
    <row r="113" spans="1:6" ht="45" customHeight="1">
      <c r="A113" s="62" t="s">
        <v>137</v>
      </c>
      <c r="B113" s="6" t="s">
        <v>13</v>
      </c>
      <c r="C113" s="6" t="s">
        <v>43</v>
      </c>
      <c r="D113" s="6" t="s">
        <v>193</v>
      </c>
      <c r="E113" s="6"/>
      <c r="F113" s="16">
        <f>F114+F118+F121+F123</f>
        <v>1831692</v>
      </c>
    </row>
    <row r="114" spans="1:6" ht="86.25" customHeight="1">
      <c r="A114" s="17" t="s">
        <v>100</v>
      </c>
      <c r="B114" s="7" t="s">
        <v>13</v>
      </c>
      <c r="C114" s="7" t="s">
        <v>43</v>
      </c>
      <c r="D114" s="7" t="s">
        <v>194</v>
      </c>
      <c r="E114" s="7"/>
      <c r="F114" s="14">
        <f>F115+F116+F117</f>
        <v>618012</v>
      </c>
    </row>
    <row r="115" spans="1:7" ht="81" customHeight="1">
      <c r="A115" s="70" t="s">
        <v>102</v>
      </c>
      <c r="B115" s="50" t="s">
        <v>13</v>
      </c>
      <c r="C115" s="50" t="s">
        <v>43</v>
      </c>
      <c r="D115" s="50" t="s">
        <v>194</v>
      </c>
      <c r="E115" s="51" t="s">
        <v>103</v>
      </c>
      <c r="F115" s="55">
        <v>10792</v>
      </c>
      <c r="G115" s="30">
        <f>F115+F119+F122+F124</f>
        <v>1147692</v>
      </c>
    </row>
    <row r="116" spans="1:6" ht="31.5">
      <c r="A116" s="70" t="s">
        <v>109</v>
      </c>
      <c r="B116" s="50" t="s">
        <v>13</v>
      </c>
      <c r="C116" s="50" t="s">
        <v>43</v>
      </c>
      <c r="D116" s="50" t="s">
        <v>194</v>
      </c>
      <c r="E116" s="51" t="s">
        <v>110</v>
      </c>
      <c r="F116" s="55">
        <v>607220</v>
      </c>
    </row>
    <row r="117" spans="1:6" ht="15.75">
      <c r="A117" s="70" t="s">
        <v>111</v>
      </c>
      <c r="B117" s="50" t="s">
        <v>13</v>
      </c>
      <c r="C117" s="50" t="s">
        <v>43</v>
      </c>
      <c r="D117" s="50" t="s">
        <v>194</v>
      </c>
      <c r="E117" s="51" t="s">
        <v>112</v>
      </c>
      <c r="F117" s="55">
        <v>0</v>
      </c>
    </row>
    <row r="118" spans="1:6" ht="42.75">
      <c r="A118" s="63" t="s">
        <v>158</v>
      </c>
      <c r="B118" s="7" t="s">
        <v>13</v>
      </c>
      <c r="C118" s="7" t="s">
        <v>43</v>
      </c>
      <c r="D118" s="7" t="s">
        <v>195</v>
      </c>
      <c r="E118" s="7"/>
      <c r="F118" s="14">
        <f>F119+F120</f>
        <v>824000</v>
      </c>
    </row>
    <row r="119" spans="1:6" ht="82.5" customHeight="1">
      <c r="A119" s="70" t="s">
        <v>102</v>
      </c>
      <c r="B119" s="50" t="s">
        <v>13</v>
      </c>
      <c r="C119" s="50" t="s">
        <v>43</v>
      </c>
      <c r="D119" s="50" t="s">
        <v>195</v>
      </c>
      <c r="E119" s="51" t="s">
        <v>103</v>
      </c>
      <c r="F119" s="55">
        <v>753692</v>
      </c>
    </row>
    <row r="120" spans="1:6" ht="33.75" customHeight="1">
      <c r="A120" s="70" t="s">
        <v>109</v>
      </c>
      <c r="B120" s="50" t="s">
        <v>13</v>
      </c>
      <c r="C120" s="50" t="s">
        <v>43</v>
      </c>
      <c r="D120" s="50" t="s">
        <v>195</v>
      </c>
      <c r="E120" s="51" t="s">
        <v>110</v>
      </c>
      <c r="F120" s="55">
        <v>70308</v>
      </c>
    </row>
    <row r="121" spans="1:6" ht="42.75">
      <c r="A121" s="63" t="s">
        <v>163</v>
      </c>
      <c r="B121" s="7" t="s">
        <v>13</v>
      </c>
      <c r="C121" s="7" t="s">
        <v>43</v>
      </c>
      <c r="D121" s="7" t="s">
        <v>196</v>
      </c>
      <c r="E121" s="7"/>
      <c r="F121" s="14">
        <f>F122</f>
        <v>363208</v>
      </c>
    </row>
    <row r="122" spans="1:6" ht="94.5">
      <c r="A122" s="70" t="s">
        <v>102</v>
      </c>
      <c r="B122" s="50" t="s">
        <v>13</v>
      </c>
      <c r="C122" s="50" t="s">
        <v>43</v>
      </c>
      <c r="D122" s="50" t="s">
        <v>196</v>
      </c>
      <c r="E122" s="51" t="s">
        <v>103</v>
      </c>
      <c r="F122" s="55">
        <v>363208</v>
      </c>
    </row>
    <row r="123" spans="1:6" ht="57">
      <c r="A123" s="63" t="s">
        <v>164</v>
      </c>
      <c r="B123" s="7" t="s">
        <v>13</v>
      </c>
      <c r="C123" s="7" t="s">
        <v>43</v>
      </c>
      <c r="D123" s="7" t="s">
        <v>197</v>
      </c>
      <c r="E123" s="7"/>
      <c r="F123" s="14">
        <f>F124+F125</f>
        <v>26472</v>
      </c>
    </row>
    <row r="124" spans="1:6" ht="94.5">
      <c r="A124" s="70" t="s">
        <v>102</v>
      </c>
      <c r="B124" s="50" t="s">
        <v>13</v>
      </c>
      <c r="C124" s="50" t="s">
        <v>43</v>
      </c>
      <c r="D124" s="50" t="s">
        <v>197</v>
      </c>
      <c r="E124" s="51" t="s">
        <v>103</v>
      </c>
      <c r="F124" s="55">
        <v>20000</v>
      </c>
    </row>
    <row r="125" spans="1:6" ht="31.5">
      <c r="A125" s="70" t="s">
        <v>109</v>
      </c>
      <c r="B125" s="50" t="s">
        <v>13</v>
      </c>
      <c r="C125" s="50" t="s">
        <v>43</v>
      </c>
      <c r="D125" s="50" t="s">
        <v>197</v>
      </c>
      <c r="E125" s="51" t="s">
        <v>110</v>
      </c>
      <c r="F125" s="55">
        <v>6472</v>
      </c>
    </row>
    <row r="126" spans="1:6" ht="42.75">
      <c r="A126" s="62" t="s">
        <v>138</v>
      </c>
      <c r="B126" s="6" t="s">
        <v>13</v>
      </c>
      <c r="C126" s="6" t="s">
        <v>43</v>
      </c>
      <c r="D126" s="6" t="s">
        <v>199</v>
      </c>
      <c r="E126" s="79"/>
      <c r="F126" s="16">
        <f>F127+F130+F132+F134</f>
        <v>490868</v>
      </c>
    </row>
    <row r="127" spans="1:6" ht="87" customHeight="1">
      <c r="A127" s="17" t="s">
        <v>100</v>
      </c>
      <c r="B127" s="7" t="s">
        <v>13</v>
      </c>
      <c r="C127" s="7" t="s">
        <v>43</v>
      </c>
      <c r="D127" s="7" t="s">
        <v>198</v>
      </c>
      <c r="E127" s="7"/>
      <c r="F127" s="14">
        <f>F128+F129</f>
        <v>0</v>
      </c>
    </row>
    <row r="128" spans="1:7" ht="86.25" customHeight="1">
      <c r="A128" s="70" t="s">
        <v>102</v>
      </c>
      <c r="B128" s="50" t="s">
        <v>13</v>
      </c>
      <c r="C128" s="50" t="s">
        <v>43</v>
      </c>
      <c r="D128" s="50" t="s">
        <v>198</v>
      </c>
      <c r="E128" s="51" t="s">
        <v>103</v>
      </c>
      <c r="F128" s="55">
        <v>0</v>
      </c>
      <c r="G128" s="30">
        <f>F128+F131+F133+F135</f>
        <v>490868</v>
      </c>
    </row>
    <row r="129" spans="1:6" ht="31.5">
      <c r="A129" s="70" t="s">
        <v>109</v>
      </c>
      <c r="B129" s="50" t="s">
        <v>13</v>
      </c>
      <c r="C129" s="50" t="s">
        <v>43</v>
      </c>
      <c r="D129" s="50" t="s">
        <v>198</v>
      </c>
      <c r="E129" s="51" t="s">
        <v>110</v>
      </c>
      <c r="F129" s="55">
        <v>0</v>
      </c>
    </row>
    <row r="130" spans="1:6" ht="42.75">
      <c r="A130" s="63" t="s">
        <v>165</v>
      </c>
      <c r="B130" s="7" t="s">
        <v>13</v>
      </c>
      <c r="C130" s="7" t="s">
        <v>43</v>
      </c>
      <c r="D130" s="7" t="s">
        <v>200</v>
      </c>
      <c r="E130" s="7"/>
      <c r="F130" s="14">
        <f>F131</f>
        <v>233800</v>
      </c>
    </row>
    <row r="131" spans="1:6" ht="94.5">
      <c r="A131" s="70" t="s">
        <v>102</v>
      </c>
      <c r="B131" s="50" t="s">
        <v>13</v>
      </c>
      <c r="C131" s="50" t="s">
        <v>43</v>
      </c>
      <c r="D131" s="50" t="s">
        <v>200</v>
      </c>
      <c r="E131" s="51" t="s">
        <v>103</v>
      </c>
      <c r="F131" s="55">
        <v>233800</v>
      </c>
    </row>
    <row r="132" spans="1:6" ht="42.75">
      <c r="A132" s="63" t="s">
        <v>166</v>
      </c>
      <c r="B132" s="7" t="s">
        <v>13</v>
      </c>
      <c r="C132" s="7" t="s">
        <v>43</v>
      </c>
      <c r="D132" s="7" t="s">
        <v>201</v>
      </c>
      <c r="E132" s="7"/>
      <c r="F132" s="14">
        <f>F133</f>
        <v>252068</v>
      </c>
    </row>
    <row r="133" spans="1:6" ht="94.5">
      <c r="A133" s="70" t="s">
        <v>102</v>
      </c>
      <c r="B133" s="50" t="s">
        <v>13</v>
      </c>
      <c r="C133" s="50" t="s">
        <v>43</v>
      </c>
      <c r="D133" s="50" t="s">
        <v>201</v>
      </c>
      <c r="E133" s="51" t="s">
        <v>103</v>
      </c>
      <c r="F133" s="55">
        <v>252068</v>
      </c>
    </row>
    <row r="134" spans="1:6" ht="85.5">
      <c r="A134" s="63" t="s">
        <v>139</v>
      </c>
      <c r="B134" s="7" t="s">
        <v>13</v>
      </c>
      <c r="C134" s="7" t="s">
        <v>43</v>
      </c>
      <c r="D134" s="7" t="s">
        <v>202</v>
      </c>
      <c r="E134" s="7"/>
      <c r="F134" s="14">
        <f>F135</f>
        <v>5000</v>
      </c>
    </row>
    <row r="135" spans="1:6" ht="94.5">
      <c r="A135" s="70" t="s">
        <v>102</v>
      </c>
      <c r="B135" s="50" t="s">
        <v>13</v>
      </c>
      <c r="C135" s="50" t="s">
        <v>43</v>
      </c>
      <c r="D135" s="50" t="s">
        <v>202</v>
      </c>
      <c r="E135" s="51" t="s">
        <v>103</v>
      </c>
      <c r="F135" s="55">
        <v>5000</v>
      </c>
    </row>
    <row r="136" spans="1:6" ht="28.5">
      <c r="A136" s="62" t="s">
        <v>45</v>
      </c>
      <c r="B136" s="6" t="s">
        <v>13</v>
      </c>
      <c r="C136" s="6" t="s">
        <v>44</v>
      </c>
      <c r="D136" s="6" t="s">
        <v>7</v>
      </c>
      <c r="E136" s="6" t="s">
        <v>7</v>
      </c>
      <c r="F136" s="16">
        <f>F137</f>
        <v>7000</v>
      </c>
    </row>
    <row r="137" spans="1:6" ht="28.5">
      <c r="A137" s="15" t="s">
        <v>135</v>
      </c>
      <c r="B137" s="6" t="s">
        <v>13</v>
      </c>
      <c r="C137" s="6" t="s">
        <v>44</v>
      </c>
      <c r="D137" s="6" t="s">
        <v>136</v>
      </c>
      <c r="E137" s="6"/>
      <c r="F137" s="16">
        <f>F138</f>
        <v>7000</v>
      </c>
    </row>
    <row r="138" spans="1:6" ht="42.75">
      <c r="A138" s="62" t="s">
        <v>140</v>
      </c>
      <c r="B138" s="6" t="s">
        <v>13</v>
      </c>
      <c r="C138" s="6" t="s">
        <v>44</v>
      </c>
      <c r="D138" s="6" t="s">
        <v>203</v>
      </c>
      <c r="E138" s="6"/>
      <c r="F138" s="16">
        <f>F139+F142</f>
        <v>7000</v>
      </c>
    </row>
    <row r="139" spans="1:6" ht="85.5">
      <c r="A139" s="63" t="s">
        <v>100</v>
      </c>
      <c r="B139" s="7" t="s">
        <v>13</v>
      </c>
      <c r="C139" s="7" t="s">
        <v>44</v>
      </c>
      <c r="D139" s="29">
        <v>8030049999</v>
      </c>
      <c r="E139" s="7" t="s">
        <v>7</v>
      </c>
      <c r="F139" s="14">
        <f>F140</f>
        <v>5000</v>
      </c>
    </row>
    <row r="140" spans="1:6" ht="31.5">
      <c r="A140" s="70" t="s">
        <v>109</v>
      </c>
      <c r="B140" s="50" t="s">
        <v>13</v>
      </c>
      <c r="C140" s="50" t="s">
        <v>44</v>
      </c>
      <c r="D140" s="50" t="s">
        <v>204</v>
      </c>
      <c r="E140" s="51" t="s">
        <v>110</v>
      </c>
      <c r="F140" s="55">
        <v>5000</v>
      </c>
    </row>
    <row r="141" spans="1:6" ht="28.5">
      <c r="A141" s="17" t="s">
        <v>141</v>
      </c>
      <c r="B141" s="7" t="s">
        <v>13</v>
      </c>
      <c r="C141" s="7" t="s">
        <v>44</v>
      </c>
      <c r="D141" s="7" t="s">
        <v>205</v>
      </c>
      <c r="E141" s="7"/>
      <c r="F141" s="14">
        <f>F142</f>
        <v>2000</v>
      </c>
    </row>
    <row r="142" spans="1:6" ht="85.5">
      <c r="A142" s="63" t="s">
        <v>100</v>
      </c>
      <c r="B142" s="7" t="s">
        <v>13</v>
      </c>
      <c r="C142" s="7" t="s">
        <v>44</v>
      </c>
      <c r="D142" s="7" t="s">
        <v>206</v>
      </c>
      <c r="E142" s="7"/>
      <c r="F142" s="14">
        <f>F143</f>
        <v>2000</v>
      </c>
    </row>
    <row r="143" spans="1:6" ht="31.5">
      <c r="A143" s="70" t="s">
        <v>109</v>
      </c>
      <c r="B143" s="50" t="s">
        <v>13</v>
      </c>
      <c r="C143" s="50" t="s">
        <v>44</v>
      </c>
      <c r="D143" s="50" t="s">
        <v>206</v>
      </c>
      <c r="E143" s="51" t="s">
        <v>110</v>
      </c>
      <c r="F143" s="55">
        <v>2000</v>
      </c>
    </row>
    <row r="144" spans="1:6" ht="14.25">
      <c r="A144" s="22" t="s">
        <v>59</v>
      </c>
      <c r="B144" s="9" t="s">
        <v>13</v>
      </c>
      <c r="C144" s="9" t="s">
        <v>42</v>
      </c>
      <c r="D144" s="9" t="s">
        <v>7</v>
      </c>
      <c r="E144" s="9" t="s">
        <v>7</v>
      </c>
      <c r="F144" s="20">
        <f>F145</f>
        <v>300000</v>
      </c>
    </row>
    <row r="145" spans="1:6" ht="14.25">
      <c r="A145" s="62" t="s">
        <v>37</v>
      </c>
      <c r="B145" s="6" t="s">
        <v>13</v>
      </c>
      <c r="C145" s="6" t="s">
        <v>38</v>
      </c>
      <c r="D145" s="6"/>
      <c r="E145" s="6"/>
      <c r="F145" s="16">
        <f>F148</f>
        <v>300000</v>
      </c>
    </row>
    <row r="146" spans="1:6" ht="15.75">
      <c r="A146" s="49" t="s">
        <v>97</v>
      </c>
      <c r="B146" s="6" t="s">
        <v>13</v>
      </c>
      <c r="C146" s="6" t="s">
        <v>38</v>
      </c>
      <c r="D146" s="6" t="s">
        <v>98</v>
      </c>
      <c r="E146" s="6"/>
      <c r="F146" s="16">
        <f>F145</f>
        <v>300000</v>
      </c>
    </row>
    <row r="147" spans="1:6" ht="14.25">
      <c r="A147" s="62" t="s">
        <v>60</v>
      </c>
      <c r="B147" s="6" t="s">
        <v>13</v>
      </c>
      <c r="C147" s="6" t="s">
        <v>38</v>
      </c>
      <c r="D147" s="6" t="s">
        <v>167</v>
      </c>
      <c r="E147" s="6"/>
      <c r="F147" s="16">
        <f>F148</f>
        <v>300000</v>
      </c>
    </row>
    <row r="148" spans="1:6" ht="85.5">
      <c r="A148" s="63" t="s">
        <v>100</v>
      </c>
      <c r="B148" s="7" t="s">
        <v>13</v>
      </c>
      <c r="C148" s="7" t="s">
        <v>38</v>
      </c>
      <c r="D148" s="7" t="s">
        <v>142</v>
      </c>
      <c r="E148" s="7" t="s">
        <v>7</v>
      </c>
      <c r="F148" s="14">
        <f>F149</f>
        <v>300000</v>
      </c>
    </row>
    <row r="149" spans="1:6" ht="31.5">
      <c r="A149" s="70" t="s">
        <v>143</v>
      </c>
      <c r="B149" s="50" t="s">
        <v>13</v>
      </c>
      <c r="C149" s="50" t="s">
        <v>38</v>
      </c>
      <c r="D149" s="50" t="s">
        <v>142</v>
      </c>
      <c r="E149" s="50" t="s">
        <v>67</v>
      </c>
      <c r="F149" s="55">
        <v>300000</v>
      </c>
    </row>
    <row r="150" spans="1:6" ht="14.25">
      <c r="A150" s="61" t="s">
        <v>49</v>
      </c>
      <c r="B150" s="9" t="s">
        <v>13</v>
      </c>
      <c r="C150" s="9" t="s">
        <v>51</v>
      </c>
      <c r="D150" s="9"/>
      <c r="E150" s="9"/>
      <c r="F150" s="20">
        <f>F151</f>
        <v>5000</v>
      </c>
    </row>
    <row r="151" spans="1:6" ht="14.25">
      <c r="A151" s="62" t="s">
        <v>53</v>
      </c>
      <c r="B151" s="6" t="s">
        <v>13</v>
      </c>
      <c r="C151" s="6" t="s">
        <v>46</v>
      </c>
      <c r="D151" s="6" t="s">
        <v>7</v>
      </c>
      <c r="E151" s="6" t="s">
        <v>7</v>
      </c>
      <c r="F151" s="16">
        <f>F154</f>
        <v>5000</v>
      </c>
    </row>
    <row r="152" spans="1:6" ht="28.5">
      <c r="A152" s="15" t="s">
        <v>135</v>
      </c>
      <c r="B152" s="6" t="s">
        <v>13</v>
      </c>
      <c r="C152" s="6" t="s">
        <v>46</v>
      </c>
      <c r="D152" s="6" t="s">
        <v>136</v>
      </c>
      <c r="E152" s="6"/>
      <c r="F152" s="16">
        <f>F154</f>
        <v>5000</v>
      </c>
    </row>
    <row r="153" spans="1:6" ht="28.5">
      <c r="A153" s="62" t="s">
        <v>152</v>
      </c>
      <c r="B153" s="6" t="s">
        <v>13</v>
      </c>
      <c r="C153" s="6" t="s">
        <v>46</v>
      </c>
      <c r="D153" s="6" t="s">
        <v>207</v>
      </c>
      <c r="E153" s="6"/>
      <c r="F153" s="16">
        <f>F154</f>
        <v>5000</v>
      </c>
    </row>
    <row r="154" spans="1:6" ht="85.5">
      <c r="A154" s="63" t="s">
        <v>100</v>
      </c>
      <c r="B154" s="7" t="s">
        <v>13</v>
      </c>
      <c r="C154" s="7" t="s">
        <v>46</v>
      </c>
      <c r="D154" s="7" t="s">
        <v>208</v>
      </c>
      <c r="E154" s="7" t="s">
        <v>7</v>
      </c>
      <c r="F154" s="14">
        <f>F155</f>
        <v>5000</v>
      </c>
    </row>
    <row r="155" spans="1:6" ht="31.5">
      <c r="A155" s="70" t="s">
        <v>109</v>
      </c>
      <c r="B155" s="50" t="s">
        <v>13</v>
      </c>
      <c r="C155" s="50" t="s">
        <v>46</v>
      </c>
      <c r="D155" s="50" t="s">
        <v>208</v>
      </c>
      <c r="E155" s="50" t="s">
        <v>110</v>
      </c>
      <c r="F155" s="55">
        <v>5000</v>
      </c>
    </row>
    <row r="156" spans="1:6" ht="14.25">
      <c r="A156" s="75" t="s">
        <v>61</v>
      </c>
      <c r="B156" s="9" t="s">
        <v>13</v>
      </c>
      <c r="C156" s="9" t="s">
        <v>62</v>
      </c>
      <c r="D156" s="9"/>
      <c r="E156" s="9"/>
      <c r="F156" s="20">
        <f>F157</f>
        <v>25000</v>
      </c>
    </row>
    <row r="157" spans="1:6" ht="14.25">
      <c r="A157" s="15" t="s">
        <v>63</v>
      </c>
      <c r="B157" s="6" t="s">
        <v>13</v>
      </c>
      <c r="C157" s="6" t="s">
        <v>64</v>
      </c>
      <c r="D157" s="6" t="s">
        <v>7</v>
      </c>
      <c r="E157" s="6" t="s">
        <v>7</v>
      </c>
      <c r="F157" s="16">
        <f>F160</f>
        <v>25000</v>
      </c>
    </row>
    <row r="158" spans="1:6" ht="15.75">
      <c r="A158" s="49" t="s">
        <v>97</v>
      </c>
      <c r="B158" s="6" t="s">
        <v>13</v>
      </c>
      <c r="C158" s="6" t="s">
        <v>64</v>
      </c>
      <c r="D158" s="6" t="s">
        <v>98</v>
      </c>
      <c r="E158" s="6"/>
      <c r="F158" s="16">
        <f>F160</f>
        <v>25000</v>
      </c>
    </row>
    <row r="159" spans="1:6" ht="36" customHeight="1">
      <c r="A159" s="15" t="s">
        <v>65</v>
      </c>
      <c r="B159" s="6" t="s">
        <v>13</v>
      </c>
      <c r="C159" s="6" t="s">
        <v>64</v>
      </c>
      <c r="D159" s="6" t="s">
        <v>168</v>
      </c>
      <c r="E159" s="6"/>
      <c r="F159" s="16">
        <f>F160</f>
        <v>25000</v>
      </c>
    </row>
    <row r="160" spans="1:6" ht="85.5">
      <c r="A160" s="63" t="s">
        <v>100</v>
      </c>
      <c r="B160" s="7" t="s">
        <v>13</v>
      </c>
      <c r="C160" s="7" t="s">
        <v>64</v>
      </c>
      <c r="D160" s="7" t="s">
        <v>144</v>
      </c>
      <c r="E160" s="7" t="s">
        <v>7</v>
      </c>
      <c r="F160" s="14">
        <f>F161</f>
        <v>25000</v>
      </c>
    </row>
    <row r="161" spans="1:6" ht="31.5">
      <c r="A161" s="70" t="s">
        <v>109</v>
      </c>
      <c r="B161" s="51" t="s">
        <v>13</v>
      </c>
      <c r="C161" s="51" t="s">
        <v>64</v>
      </c>
      <c r="D161" s="51" t="s">
        <v>144</v>
      </c>
      <c r="E161" s="51" t="s">
        <v>110</v>
      </c>
      <c r="F161" s="55">
        <v>25000</v>
      </c>
    </row>
    <row r="162" spans="1:6" ht="28.5">
      <c r="A162" s="75" t="s">
        <v>58</v>
      </c>
      <c r="B162" s="9" t="s">
        <v>13</v>
      </c>
      <c r="C162" s="9" t="s">
        <v>52</v>
      </c>
      <c r="D162" s="9"/>
      <c r="E162" s="9"/>
      <c r="F162" s="20">
        <f>F163</f>
        <v>10000</v>
      </c>
    </row>
    <row r="163" spans="1:6" ht="28.5">
      <c r="A163" s="15" t="s">
        <v>56</v>
      </c>
      <c r="B163" s="6" t="s">
        <v>13</v>
      </c>
      <c r="C163" s="6" t="s">
        <v>48</v>
      </c>
      <c r="D163" s="6" t="s">
        <v>7</v>
      </c>
      <c r="E163" s="6" t="s">
        <v>7</v>
      </c>
      <c r="F163" s="16">
        <f>F166</f>
        <v>10000</v>
      </c>
    </row>
    <row r="164" spans="1:6" ht="15.75">
      <c r="A164" s="49" t="s">
        <v>97</v>
      </c>
      <c r="B164" s="6" t="s">
        <v>13</v>
      </c>
      <c r="C164" s="6" t="s">
        <v>48</v>
      </c>
      <c r="D164" s="6" t="s">
        <v>98</v>
      </c>
      <c r="E164" s="6"/>
      <c r="F164" s="16">
        <f>F166</f>
        <v>10000</v>
      </c>
    </row>
    <row r="165" spans="1:6" ht="28.5">
      <c r="A165" s="15" t="s">
        <v>19</v>
      </c>
      <c r="B165" s="6" t="s">
        <v>13</v>
      </c>
      <c r="C165" s="6" t="s">
        <v>48</v>
      </c>
      <c r="D165" s="6" t="s">
        <v>169</v>
      </c>
      <c r="E165" s="6"/>
      <c r="F165" s="16">
        <f>F166</f>
        <v>10000</v>
      </c>
    </row>
    <row r="166" spans="1:6" ht="85.5">
      <c r="A166" s="63" t="s">
        <v>100</v>
      </c>
      <c r="B166" s="7" t="s">
        <v>13</v>
      </c>
      <c r="C166" s="7" t="s">
        <v>48</v>
      </c>
      <c r="D166" s="7" t="s">
        <v>145</v>
      </c>
      <c r="E166" s="7" t="s">
        <v>7</v>
      </c>
      <c r="F166" s="14">
        <f>F167</f>
        <v>10000</v>
      </c>
    </row>
    <row r="167" spans="1:6" ht="31.5">
      <c r="A167" s="70" t="s">
        <v>146</v>
      </c>
      <c r="B167" s="51" t="s">
        <v>13</v>
      </c>
      <c r="C167" s="51" t="s">
        <v>48</v>
      </c>
      <c r="D167" s="51" t="s">
        <v>145</v>
      </c>
      <c r="E167" s="51" t="s">
        <v>147</v>
      </c>
      <c r="F167" s="55">
        <v>10000</v>
      </c>
    </row>
    <row r="168" spans="1:6" ht="63">
      <c r="A168" s="76" t="s">
        <v>92</v>
      </c>
      <c r="B168" s="9" t="s">
        <v>13</v>
      </c>
      <c r="C168" s="9" t="s">
        <v>50</v>
      </c>
      <c r="D168" s="9"/>
      <c r="E168" s="9"/>
      <c r="F168" s="20">
        <f>F169</f>
        <v>480264</v>
      </c>
    </row>
    <row r="169" spans="1:6" ht="31.5">
      <c r="A169" s="67" t="s">
        <v>93</v>
      </c>
      <c r="B169" s="6" t="s">
        <v>13</v>
      </c>
      <c r="C169" s="6" t="s">
        <v>47</v>
      </c>
      <c r="D169" s="6" t="s">
        <v>7</v>
      </c>
      <c r="E169" s="6" t="s">
        <v>7</v>
      </c>
      <c r="F169" s="16">
        <f>F170</f>
        <v>480264</v>
      </c>
    </row>
    <row r="170" spans="1:6" ht="15.75">
      <c r="A170" s="49" t="s">
        <v>97</v>
      </c>
      <c r="B170" s="6" t="s">
        <v>13</v>
      </c>
      <c r="C170" s="6" t="s">
        <v>47</v>
      </c>
      <c r="D170" s="6" t="s">
        <v>98</v>
      </c>
      <c r="E170" s="6"/>
      <c r="F170" s="16">
        <f>F174+F175+F176+F177+F178</f>
        <v>480264</v>
      </c>
    </row>
    <row r="171" spans="1:6" ht="31.5" customHeight="1">
      <c r="A171" s="49" t="s">
        <v>170</v>
      </c>
      <c r="B171" s="6" t="s">
        <v>13</v>
      </c>
      <c r="C171" s="6" t="s">
        <v>47</v>
      </c>
      <c r="D171" s="6" t="s">
        <v>209</v>
      </c>
      <c r="E171" s="6"/>
      <c r="F171" s="16">
        <f>F172</f>
        <v>480264</v>
      </c>
    </row>
    <row r="172" spans="1:6" ht="94.5">
      <c r="A172" s="49" t="s">
        <v>100</v>
      </c>
      <c r="B172" s="6" t="s">
        <v>13</v>
      </c>
      <c r="C172" s="6" t="s">
        <v>47</v>
      </c>
      <c r="D172" s="6" t="s">
        <v>172</v>
      </c>
      <c r="E172" s="6"/>
      <c r="F172" s="16">
        <f>F173</f>
        <v>480264</v>
      </c>
    </row>
    <row r="173" spans="1:6" ht="15.75">
      <c r="A173" s="77" t="s">
        <v>178</v>
      </c>
      <c r="B173" s="7" t="s">
        <v>13</v>
      </c>
      <c r="C173" s="7" t="s">
        <v>47</v>
      </c>
      <c r="D173" s="7" t="s">
        <v>172</v>
      </c>
      <c r="E173" s="7" t="s">
        <v>148</v>
      </c>
      <c r="F173" s="14">
        <f>F174+F175+F176+F177+F178</f>
        <v>480264</v>
      </c>
    </row>
    <row r="174" spans="1:6" ht="57">
      <c r="A174" s="58" t="s">
        <v>149</v>
      </c>
      <c r="B174" s="59" t="s">
        <v>13</v>
      </c>
      <c r="C174" s="59" t="s">
        <v>47</v>
      </c>
      <c r="D174" s="59" t="s">
        <v>173</v>
      </c>
      <c r="E174" s="59" t="s">
        <v>148</v>
      </c>
      <c r="F174" s="34">
        <v>74749</v>
      </c>
    </row>
    <row r="175" spans="1:6" ht="42.75">
      <c r="A175" s="58" t="s">
        <v>66</v>
      </c>
      <c r="B175" s="59" t="s">
        <v>13</v>
      </c>
      <c r="C175" s="59" t="s">
        <v>47</v>
      </c>
      <c r="D175" s="59" t="s">
        <v>177</v>
      </c>
      <c r="E175" s="59" t="s">
        <v>148</v>
      </c>
      <c r="F175" s="34">
        <v>98834</v>
      </c>
    </row>
    <row r="176" spans="1:6" ht="99.75">
      <c r="A176" s="58" t="s">
        <v>54</v>
      </c>
      <c r="B176" s="59" t="s">
        <v>13</v>
      </c>
      <c r="C176" s="59" t="s">
        <v>47</v>
      </c>
      <c r="D176" s="59" t="s">
        <v>174</v>
      </c>
      <c r="E176" s="59" t="s">
        <v>148</v>
      </c>
      <c r="F176" s="34">
        <v>192369</v>
      </c>
    </row>
    <row r="177" spans="1:6" ht="71.25">
      <c r="A177" s="58" t="s">
        <v>150</v>
      </c>
      <c r="B177" s="59" t="s">
        <v>13</v>
      </c>
      <c r="C177" s="59" t="s">
        <v>47</v>
      </c>
      <c r="D177" s="59" t="s">
        <v>175</v>
      </c>
      <c r="E177" s="59" t="s">
        <v>148</v>
      </c>
      <c r="F177" s="34">
        <v>64681</v>
      </c>
    </row>
    <row r="178" spans="1:6" ht="42.75">
      <c r="A178" s="58" t="s">
        <v>151</v>
      </c>
      <c r="B178" s="59" t="s">
        <v>13</v>
      </c>
      <c r="C178" s="59" t="s">
        <v>47</v>
      </c>
      <c r="D178" s="59" t="s">
        <v>176</v>
      </c>
      <c r="E178" s="59" t="s">
        <v>148</v>
      </c>
      <c r="F178" s="34">
        <v>49631</v>
      </c>
    </row>
    <row r="179" spans="1:6" ht="15">
      <c r="A179" s="78" t="s">
        <v>26</v>
      </c>
      <c r="B179" s="26" t="s">
        <v>7</v>
      </c>
      <c r="C179" s="26" t="s">
        <v>7</v>
      </c>
      <c r="D179" s="26" t="s">
        <v>7</v>
      </c>
      <c r="E179" s="26" t="s">
        <v>7</v>
      </c>
      <c r="F179" s="27">
        <f>F13+F24+F40+F45+F49+F54+F63+F73+F77+F88+F94+F105+F111+F136+F145+F151+F157+F163+F169</f>
        <v>9018140.1</v>
      </c>
    </row>
  </sheetData>
  <sheetProtection/>
  <mergeCells count="12">
    <mergeCell ref="E9:E10"/>
    <mergeCell ref="F9:F10"/>
    <mergeCell ref="A9:A10"/>
    <mergeCell ref="B9:B10"/>
    <mergeCell ref="C9:C10"/>
    <mergeCell ref="D9:D10"/>
    <mergeCell ref="A6:F6"/>
    <mergeCell ref="A7:E7"/>
    <mergeCell ref="A1:F1"/>
    <mergeCell ref="A2:F2"/>
    <mergeCell ref="A3:F3"/>
    <mergeCell ref="A4:F4"/>
  </mergeCells>
  <printOptions/>
  <pageMargins left="0.7480314960629921" right="0.31" top="0.2" bottom="0.3" header="0.25" footer="0.26"/>
  <pageSetup fitToHeight="6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47"/>
  <sheetViews>
    <sheetView tabSelected="1" view="pageBreakPreview" zoomScale="60" zoomScalePageLayoutView="0" workbookViewId="0" topLeftCell="A16">
      <selection activeCell="A8" sqref="A8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4.25390625" style="0" customWidth="1"/>
    <col min="4" max="4" width="9.125" style="0" hidden="1" customWidth="1"/>
    <col min="6" max="6" width="10.125" style="0" bestFit="1" customWidth="1"/>
  </cols>
  <sheetData>
    <row r="1" spans="1:9" ht="15">
      <c r="A1" s="87" t="s">
        <v>70</v>
      </c>
      <c r="B1" s="87"/>
      <c r="C1" s="87"/>
      <c r="D1" s="87"/>
      <c r="E1" s="28"/>
      <c r="F1" s="28"/>
      <c r="G1" s="28"/>
      <c r="H1" s="28"/>
      <c r="I1" s="28"/>
    </row>
    <row r="2" spans="1:9" ht="15">
      <c r="A2" s="87" t="s">
        <v>0</v>
      </c>
      <c r="B2" s="87"/>
      <c r="C2" s="87"/>
      <c r="D2" s="87"/>
      <c r="E2" s="28"/>
      <c r="F2" s="28"/>
      <c r="G2" s="28"/>
      <c r="H2" s="28"/>
      <c r="I2" s="28"/>
    </row>
    <row r="3" spans="1:9" ht="15">
      <c r="A3" s="87" t="s">
        <v>220</v>
      </c>
      <c r="B3" s="87"/>
      <c r="C3" s="87"/>
      <c r="D3" s="87"/>
      <c r="E3" s="28"/>
      <c r="F3" s="28"/>
      <c r="G3" s="28"/>
      <c r="H3" s="28"/>
      <c r="I3" s="28"/>
    </row>
    <row r="4" spans="1:9" ht="15">
      <c r="A4" s="87" t="s">
        <v>222</v>
      </c>
      <c r="B4" s="87"/>
      <c r="C4" s="87"/>
      <c r="D4" s="87"/>
      <c r="E4" s="28"/>
      <c r="F4" s="28"/>
      <c r="G4" s="28"/>
      <c r="H4" s="28"/>
      <c r="I4" s="28"/>
    </row>
    <row r="5" spans="1:9" ht="15">
      <c r="A5" s="3"/>
      <c r="B5" s="3"/>
      <c r="C5" s="3"/>
      <c r="D5" s="3"/>
      <c r="E5" s="3"/>
      <c r="F5" s="3"/>
      <c r="G5" s="3"/>
      <c r="H5" s="3"/>
      <c r="I5" s="3"/>
    </row>
    <row r="6" spans="1:9" ht="15">
      <c r="A6" s="94" t="s">
        <v>71</v>
      </c>
      <c r="B6" s="95"/>
      <c r="C6" s="95"/>
      <c r="D6" s="3"/>
      <c r="E6" s="3"/>
      <c r="F6" s="3"/>
      <c r="G6" s="3"/>
      <c r="H6" s="3"/>
      <c r="I6" s="3"/>
    </row>
    <row r="7" spans="1:3" ht="14.25">
      <c r="A7" s="94" t="s">
        <v>72</v>
      </c>
      <c r="B7" s="94"/>
      <c r="C7" s="94"/>
    </row>
    <row r="8" spans="1:3" ht="15.75">
      <c r="A8" s="35"/>
      <c r="B8" s="36"/>
      <c r="C8" s="37"/>
    </row>
    <row r="9" spans="1:3" ht="15.75">
      <c r="A9" s="38"/>
      <c r="B9" s="38" t="s">
        <v>7</v>
      </c>
      <c r="C9" s="38" t="s">
        <v>94</v>
      </c>
    </row>
    <row r="10" spans="1:3" ht="15.75">
      <c r="A10" s="39" t="s">
        <v>1</v>
      </c>
      <c r="B10" s="39" t="s">
        <v>73</v>
      </c>
      <c r="C10" s="39" t="s">
        <v>74</v>
      </c>
    </row>
    <row r="11" spans="1:3" ht="15.75">
      <c r="A11" s="40" t="s">
        <v>75</v>
      </c>
      <c r="B11" s="41" t="s">
        <v>27</v>
      </c>
      <c r="C11" s="45">
        <f>C12+C13+C14+C15</f>
        <v>4106316.84</v>
      </c>
    </row>
    <row r="12" spans="1:3" ht="31.5">
      <c r="A12" s="42" t="s">
        <v>76</v>
      </c>
      <c r="B12" s="43" t="s">
        <v>14</v>
      </c>
      <c r="C12" s="46">
        <f>'Расходы №3'!F13</f>
        <v>1096514</v>
      </c>
    </row>
    <row r="13" spans="1:3" ht="47.25">
      <c r="A13" s="42" t="s">
        <v>15</v>
      </c>
      <c r="B13" s="43" t="s">
        <v>16</v>
      </c>
      <c r="C13" s="46">
        <f>'Расходы №3'!F24</f>
        <v>2999102.84</v>
      </c>
    </row>
    <row r="14" spans="1:3" ht="15.75">
      <c r="A14" s="42" t="s">
        <v>20</v>
      </c>
      <c r="B14" s="43" t="s">
        <v>18</v>
      </c>
      <c r="C14" s="46">
        <f>'Расходы №3'!F40</f>
        <v>10000</v>
      </c>
    </row>
    <row r="15" spans="1:3" ht="15.75">
      <c r="A15" s="42" t="s">
        <v>77</v>
      </c>
      <c r="B15" s="43" t="s">
        <v>68</v>
      </c>
      <c r="C15" s="46">
        <f>'Расходы №3'!F45</f>
        <v>700</v>
      </c>
    </row>
    <row r="16" spans="1:3" ht="15.75">
      <c r="A16" s="40" t="s">
        <v>29</v>
      </c>
      <c r="B16" s="41" t="s">
        <v>41</v>
      </c>
      <c r="C16" s="47">
        <f>C17</f>
        <v>226000</v>
      </c>
    </row>
    <row r="17" spans="1:3" ht="15.75">
      <c r="A17" s="42" t="s">
        <v>21</v>
      </c>
      <c r="B17" s="43" t="s">
        <v>22</v>
      </c>
      <c r="C17" s="46">
        <f>'Расходы №3'!F49</f>
        <v>226000</v>
      </c>
    </row>
    <row r="18" spans="1:3" ht="31.5">
      <c r="A18" s="81" t="s">
        <v>30</v>
      </c>
      <c r="B18" s="41" t="s">
        <v>33</v>
      </c>
      <c r="C18" s="47">
        <f>C19+C20</f>
        <v>4000</v>
      </c>
    </row>
    <row r="19" spans="1:3" ht="31.5">
      <c r="A19" s="42" t="s">
        <v>78</v>
      </c>
      <c r="B19" s="43" t="s">
        <v>23</v>
      </c>
      <c r="C19" s="46">
        <f>'Расходы №3'!F54</f>
        <v>2000</v>
      </c>
    </row>
    <row r="20" spans="1:3" ht="15.75">
      <c r="A20" s="42" t="s">
        <v>24</v>
      </c>
      <c r="B20" s="43" t="s">
        <v>25</v>
      </c>
      <c r="C20" s="46">
        <f>'Расходы №3'!F63</f>
        <v>2000</v>
      </c>
    </row>
    <row r="21" spans="1:3" ht="15.75">
      <c r="A21" s="40" t="s">
        <v>31</v>
      </c>
      <c r="B21" s="41" t="s">
        <v>34</v>
      </c>
      <c r="C21" s="47">
        <f>C22+C23+C24</f>
        <v>862990</v>
      </c>
    </row>
    <row r="22" spans="1:3" ht="15.75">
      <c r="A22" s="42" t="s">
        <v>79</v>
      </c>
      <c r="B22" s="43" t="s">
        <v>80</v>
      </c>
      <c r="C22" s="46">
        <v>0</v>
      </c>
    </row>
    <row r="23" spans="1:3" ht="15.75">
      <c r="A23" s="42" t="s">
        <v>81</v>
      </c>
      <c r="B23" s="43" t="s">
        <v>40</v>
      </c>
      <c r="C23" s="46">
        <f>'Расходы №3'!F77</f>
        <v>861990</v>
      </c>
    </row>
    <row r="24" spans="1:3" ht="15.75">
      <c r="A24" s="42" t="s">
        <v>82</v>
      </c>
      <c r="B24" s="43" t="s">
        <v>83</v>
      </c>
      <c r="C24" s="46">
        <f>'Расходы №3'!F88</f>
        <v>1000</v>
      </c>
    </row>
    <row r="25" spans="1:3" ht="15.75">
      <c r="A25" s="40" t="s">
        <v>32</v>
      </c>
      <c r="B25" s="41" t="s">
        <v>28</v>
      </c>
      <c r="C25" s="47">
        <f>C26+C27+C28</f>
        <v>669009.26</v>
      </c>
    </row>
    <row r="26" spans="1:3" ht="15.75">
      <c r="A26" s="42" t="s">
        <v>84</v>
      </c>
      <c r="B26" s="43" t="s">
        <v>85</v>
      </c>
      <c r="C26" s="46">
        <v>0</v>
      </c>
    </row>
    <row r="27" spans="1:3" ht="15.75">
      <c r="A27" s="42" t="s">
        <v>8</v>
      </c>
      <c r="B27" s="43" t="s">
        <v>9</v>
      </c>
      <c r="C27" s="46">
        <f>'Расходы №3'!F94</f>
        <v>668009.26</v>
      </c>
    </row>
    <row r="28" spans="1:3" ht="15.75">
      <c r="A28" s="42" t="s">
        <v>10</v>
      </c>
      <c r="B28" s="43" t="s">
        <v>11</v>
      </c>
      <c r="C28" s="46">
        <f>'Расходы №3'!F105</f>
        <v>1000</v>
      </c>
    </row>
    <row r="29" spans="1:3" ht="15.75">
      <c r="A29" s="40" t="s">
        <v>86</v>
      </c>
      <c r="B29" s="41" t="s">
        <v>35</v>
      </c>
      <c r="C29" s="47">
        <f>C30+C31</f>
        <v>2329560</v>
      </c>
    </row>
    <row r="30" spans="1:3" ht="15.75">
      <c r="A30" s="42" t="s">
        <v>55</v>
      </c>
      <c r="B30" s="43" t="s">
        <v>43</v>
      </c>
      <c r="C30" s="46">
        <f>'Расходы №3'!F111</f>
        <v>2322560</v>
      </c>
    </row>
    <row r="31" spans="1:3" ht="15.75">
      <c r="A31" s="42" t="s">
        <v>87</v>
      </c>
      <c r="B31" s="43" t="s">
        <v>44</v>
      </c>
      <c r="C31" s="46">
        <f>'Расходы №3'!F136</f>
        <v>7000</v>
      </c>
    </row>
    <row r="32" spans="1:3" ht="15.75">
      <c r="A32" s="40" t="s">
        <v>88</v>
      </c>
      <c r="B32" s="41" t="s">
        <v>42</v>
      </c>
      <c r="C32" s="47">
        <f>C33</f>
        <v>300000</v>
      </c>
    </row>
    <row r="33" spans="1:3" ht="15.75">
      <c r="A33" s="42" t="s">
        <v>37</v>
      </c>
      <c r="B33" s="43" t="s">
        <v>38</v>
      </c>
      <c r="C33" s="46">
        <f>'Расходы №3'!F144</f>
        <v>300000</v>
      </c>
    </row>
    <row r="34" spans="1:3" ht="15.75">
      <c r="A34" s="40" t="s">
        <v>89</v>
      </c>
      <c r="B34" s="41" t="s">
        <v>51</v>
      </c>
      <c r="C34" s="47">
        <f>C35</f>
        <v>5000</v>
      </c>
    </row>
    <row r="35" spans="1:3" ht="15.75">
      <c r="A35" s="42" t="s">
        <v>90</v>
      </c>
      <c r="B35" s="43" t="s">
        <v>46</v>
      </c>
      <c r="C35" s="46">
        <f>'Расходы №3'!F150</f>
        <v>5000</v>
      </c>
    </row>
    <row r="36" spans="1:3" ht="15.75">
      <c r="A36" s="40" t="s">
        <v>61</v>
      </c>
      <c r="B36" s="41" t="s">
        <v>62</v>
      </c>
      <c r="C36" s="47">
        <f>C37</f>
        <v>25000</v>
      </c>
    </row>
    <row r="37" spans="1:3" ht="15.75">
      <c r="A37" s="42" t="s">
        <v>63</v>
      </c>
      <c r="B37" s="43" t="s">
        <v>64</v>
      </c>
      <c r="C37" s="46">
        <f>'Расходы №3'!F156</f>
        <v>25000</v>
      </c>
    </row>
    <row r="38" spans="1:3" ht="31.5">
      <c r="A38" s="40" t="s">
        <v>91</v>
      </c>
      <c r="B38" s="41" t="s">
        <v>52</v>
      </c>
      <c r="C38" s="47">
        <f>C39</f>
        <v>10000</v>
      </c>
    </row>
    <row r="39" spans="1:3" ht="31.5">
      <c r="A39" s="42" t="s">
        <v>56</v>
      </c>
      <c r="B39" s="43" t="s">
        <v>48</v>
      </c>
      <c r="C39" s="46">
        <f>'Расходы №3'!F162</f>
        <v>10000</v>
      </c>
    </row>
    <row r="40" spans="1:3" ht="47.25">
      <c r="A40" s="40" t="s">
        <v>92</v>
      </c>
      <c r="B40" s="41" t="s">
        <v>50</v>
      </c>
      <c r="C40" s="47">
        <f>C41</f>
        <v>480264</v>
      </c>
    </row>
    <row r="41" spans="1:3" ht="15.75">
      <c r="A41" s="42" t="s">
        <v>93</v>
      </c>
      <c r="B41" s="43" t="s">
        <v>47</v>
      </c>
      <c r="C41" s="46">
        <f>'Расходы №3'!F168</f>
        <v>480264</v>
      </c>
    </row>
    <row r="42" spans="1:3" ht="15.75">
      <c r="A42" s="44" t="s">
        <v>57</v>
      </c>
      <c r="B42" s="41"/>
      <c r="C42" s="47">
        <f>C11+C16+C18+C21+C25+C29+C32+C34+C36+C38+C40</f>
        <v>9018140.1</v>
      </c>
    </row>
    <row r="46" ht="12.75">
      <c r="A46" t="s">
        <v>154</v>
      </c>
    </row>
    <row r="47" ht="12.75">
      <c r="A47" t="s">
        <v>155</v>
      </c>
    </row>
  </sheetData>
  <sheetProtection/>
  <mergeCells count="6">
    <mergeCell ref="A6:C6"/>
    <mergeCell ref="A7:C7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99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Юзер</cp:lastModifiedBy>
  <cp:lastPrinted>2015-12-25T03:03:20Z</cp:lastPrinted>
  <dcterms:created xsi:type="dcterms:W3CDTF">2007-11-26T07:56:42Z</dcterms:created>
  <dcterms:modified xsi:type="dcterms:W3CDTF">2015-12-25T03:03:29Z</dcterms:modified>
  <cp:category/>
  <cp:version/>
  <cp:contentType/>
  <cp:contentStatus/>
</cp:coreProperties>
</file>